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<sst xmlns="http://schemas.openxmlformats.org/spreadsheetml/2006/main" count="240" uniqueCount="185">
  <si>
    <t>10037870181520360000</t>
  </si>
  <si>
    <t>00010102010010000110</t>
  </si>
  <si>
    <t>02037810451180121211</t>
  </si>
  <si>
    <t xml:space="preserve">  Начисления на выплаты по оплате труда</t>
  </si>
  <si>
    <t>00010500000000000000</t>
  </si>
  <si>
    <t xml:space="preserve">  </t>
  </si>
  <si>
    <t>08017830113510244225</t>
  </si>
  <si>
    <t>10037870181520360262</t>
  </si>
  <si>
    <t>05037860115520244340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</si>
  <si>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</si>
  <si>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00010606033100000110</t>
  </si>
  <si>
    <t>5</t>
  </si>
  <si>
    <t>01047810200120242226</t>
  </si>
  <si>
    <t>01027810100120121000</t>
  </si>
  <si>
    <t>08017830113510111211</t>
  </si>
  <si>
    <t xml:space="preserve">  Работы, услуги по содержанию имущества</t>
  </si>
  <si>
    <t>Код расхода по бюджетной классификации</t>
  </si>
  <si>
    <t xml:space="preserve">  НАЛОГИ НА СОВОКУПНЫЙ ДОХОД</t>
  </si>
  <si>
    <t>08017830113510244223</t>
  </si>
  <si>
    <t>010678906М2020540251</t>
  </si>
  <si>
    <t>08017830113510244000</t>
  </si>
  <si>
    <t/>
  </si>
  <si>
    <t xml:space="preserve">  Перечисления другим бюджетам бюджетной системы Российской Федерации</t>
  </si>
  <si>
    <t>00010601030100000110</t>
  </si>
  <si>
    <t xml:space="preserve">  Фонд оплаты труда учреждений</t>
  </si>
  <si>
    <t>00010606000000000110</t>
  </si>
  <si>
    <t>01047810200120851000</t>
  </si>
  <si>
    <t>01047810200120121000</t>
  </si>
  <si>
    <t xml:space="preserve">  Увеличение стоимости материальных запасов</t>
  </si>
  <si>
    <t xml:space="preserve">  Закупка товаров, работ, услуг в сфере информационно-коммуникационных технологий</t>
  </si>
  <si>
    <t>00010503010010000110</t>
  </si>
  <si>
    <t>00010606040000000110</t>
  </si>
  <si>
    <t>x</t>
  </si>
  <si>
    <t>01047810200120242225</t>
  </si>
  <si>
    <t>01047810200120852290</t>
  </si>
  <si>
    <t xml:space="preserve">  Земельный налог с организаций, обладающих земельным участком, расположенным в границах сельских  поселений</t>
  </si>
  <si>
    <t>01027810100120121211</t>
  </si>
  <si>
    <t>01047810200120244226</t>
  </si>
  <si>
    <t>05037860215530244223</t>
  </si>
  <si>
    <t>96000000000000000000</t>
  </si>
  <si>
    <t>05037860215530244000</t>
  </si>
  <si>
    <t xml:space="preserve">  Земельный налог с физических лиц</t>
  </si>
  <si>
    <t>010678906М2020540000</t>
  </si>
  <si>
    <t xml:space="preserve">  Услуги связи</t>
  </si>
  <si>
    <t>01047810200120242000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</si>
  <si>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</si>
  <si>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НАЛОГИ НА ИМУЩЕСТВО</t>
  </si>
  <si>
    <t>05037860315540244226</t>
  </si>
  <si>
    <t>Код дохода по бюджетной классификации</t>
  </si>
  <si>
    <t xml:space="preserve">  Пособия по социальной помощи населению</t>
  </si>
  <si>
    <t>01117890190520244000</t>
  </si>
  <si>
    <t xml:space="preserve">  Расходы-всего</t>
  </si>
  <si>
    <t xml:space="preserve">  Земельный налог с организаций</t>
  </si>
  <si>
    <t xml:space="preserve">  Уплата налога на имущество организаций и земельного налога</t>
  </si>
  <si>
    <t>00010606043100000110</t>
  </si>
  <si>
    <t>05037860315540244340</t>
  </si>
  <si>
    <t xml:space="preserve">  Коммунальные услуги</t>
  </si>
  <si>
    <t>01047810200120121211</t>
  </si>
  <si>
    <t xml:space="preserve">  Заработная плата</t>
  </si>
  <si>
    <t>01047810200120853000</t>
  </si>
  <si>
    <t>08017830113510244290</t>
  </si>
  <si>
    <t>01047810200120244225</t>
  </si>
  <si>
    <t>02037810451180129213</t>
  </si>
  <si>
    <t>05037860115520244226</t>
  </si>
  <si>
    <t xml:space="preserve">  Уплата иных платежей</t>
  </si>
  <si>
    <t>08017830113510119213</t>
  </si>
  <si>
    <t>01047810200120851290</t>
  </si>
  <si>
    <t>01047810200120244223</t>
  </si>
  <si>
    <t>в том числе:</t>
  </si>
  <si>
    <t>01047810200120244000</t>
  </si>
  <si>
    <t>01047810200120129213</t>
  </si>
  <si>
    <t>02037810451180121000</t>
  </si>
  <si>
    <t xml:space="preserve">  Единый сельскохозяйственный налог</t>
  </si>
  <si>
    <t xml:space="preserve">  Прочая закупка товаров, работ и услуг для обеспечения государственных (муниципальных) нужд</t>
  </si>
  <si>
    <t xml:space="preserve">  Прочие расходы</t>
  </si>
  <si>
    <t>00010600000000000000</t>
  </si>
  <si>
    <t>08017830113510244226</t>
  </si>
  <si>
    <t>Доходы бюджета - всего</t>
  </si>
  <si>
    <t>05037860315540244000</t>
  </si>
  <si>
    <t>6</t>
  </si>
  <si>
    <t>00010000000000000000</t>
  </si>
  <si>
    <t>08017830113510111000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</si>
  <si>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</si>
  <si>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05037860115520244225</t>
  </si>
  <si>
    <t>00010606030000000110</t>
  </si>
  <si>
    <t>08017830113510244340</t>
  </si>
  <si>
    <t xml:space="preserve">  НАЛОГОВЫЕ И НЕНАЛОГОВЫЕ ДОХОДЫ</t>
  </si>
  <si>
    <t xml:space="preserve">  Прочие работы, услуги</t>
  </si>
  <si>
    <t xml:space="preserve"> Наименование показателя</t>
  </si>
  <si>
    <t>01047810200120852000</t>
  </si>
  <si>
    <t>01047810200120242221</t>
  </si>
  <si>
    <t>01027810100120129213</t>
  </si>
  <si>
    <t>4</t>
  </si>
  <si>
    <t xml:space="preserve">  Уплата прочих налогов, сборов</t>
  </si>
  <si>
    <t>01047810200120853290</t>
  </si>
  <si>
    <t>05037860115520244000</t>
  </si>
  <si>
    <t>ЗЕМЕЛЬНЫЙ НАЛОГ</t>
  </si>
  <si>
    <t>Код главы</t>
  </si>
  <si>
    <t>21101</t>
  </si>
  <si>
    <t>21301</t>
  </si>
  <si>
    <t>22102 (интернет)</t>
  </si>
  <si>
    <t>22507 (заправка картриджа)</t>
  </si>
  <si>
    <t>22301 (э/энергия)</t>
  </si>
  <si>
    <t>22508 (другие расходы, н: ремонт оргтехники)</t>
  </si>
  <si>
    <t>22606 (мед.услуги: флюорообсл., медосмотр)</t>
  </si>
  <si>
    <t>22607 (подписка, размещение информации)</t>
  </si>
  <si>
    <t>29001 (налог на имущество)</t>
  </si>
  <si>
    <t>29003 (транспортный налог)</t>
  </si>
  <si>
    <t>29007 (плата за негат.воздействие, членские взносы)</t>
  </si>
  <si>
    <t>29004 (гос.пошлина)</t>
  </si>
  <si>
    <t>29005 (штрафы, пени)</t>
  </si>
  <si>
    <t>34007 (хоз.материалы)</t>
  </si>
  <si>
    <t>25100 (межбюдж.трансферты)</t>
  </si>
  <si>
    <t>20000000000000000000</t>
  </si>
  <si>
    <t>00020203015100000100</t>
  </si>
  <si>
    <t xml:space="preserve">      БЕЗВОЗМЕЗДНЫЕ ПОСТУПЛЕНИЯ</t>
  </si>
  <si>
    <t xml:space="preserve">     Субвенции бюджетам поселений на осуществление первичного воинского учета на территориях, где отсутствуют военные комиссариаты</t>
  </si>
  <si>
    <t>22502 (дезинсекция, газация, санит-гигиен. обслуживание)</t>
  </si>
  <si>
    <t>22611 (другие расходы)</t>
  </si>
  <si>
    <t>01047810200120244310</t>
  </si>
  <si>
    <t>34008 (другие расходные материалы)</t>
  </si>
  <si>
    <t>ГЛАВА</t>
  </si>
  <si>
    <t>Фонд оплаты труда государственных (муниципальных) органов</t>
  </si>
  <si>
    <t>01047810200120000000</t>
  </si>
  <si>
    <t>01027810100120000000</t>
  </si>
  <si>
    <t>ИНЫЕ МЕЖБЮДЖЕТНЫЕ ТРАНСФЕРТЫ</t>
  </si>
  <si>
    <t>РЕЗЕРВНЫЕ ФОНДЫ ГО И ЧС</t>
  </si>
  <si>
    <t>02037810451180000000</t>
  </si>
  <si>
    <t>БЛАГОУСТРОЙСТВО</t>
  </si>
  <si>
    <t>УЛИЧНОЕ ОСВЕЩЕНИЕ</t>
  </si>
  <si>
    <t>ОЗЕЛЕНЕНИЕ</t>
  </si>
  <si>
    <t>22601 (договора ГПХ)</t>
  </si>
  <si>
    <t>СДК</t>
  </si>
  <si>
    <t>22508 (Ф20, замена чего-либо и т.д.)</t>
  </si>
  <si>
    <t>22604 (услуги по страхованию)</t>
  </si>
  <si>
    <t>22611 (прочие расходы, н: справки БТИ)</t>
  </si>
  <si>
    <t>29009 (ценные подарки, сувенирная продукция)</t>
  </si>
  <si>
    <t>34003 (з/части на а/машину)</t>
  </si>
  <si>
    <t>34004 (ГСМ, ДТ)</t>
  </si>
  <si>
    <t>34007 (канцелярские и хозяйственные товары)</t>
  </si>
  <si>
    <t>МАТЕРИАЛЬНАЯ ПОМОЩЬ</t>
  </si>
  <si>
    <t>26200</t>
  </si>
  <si>
    <t xml:space="preserve"> АППАРАТ</t>
  </si>
  <si>
    <t xml:space="preserve"> ВОИНСКИЙ УЧЕТ</t>
  </si>
  <si>
    <t>08017830113510000000</t>
  </si>
  <si>
    <t>22605 (услуги в области инф.технологий, н: продление ЭЦП, поддержка сайта, антивирус)</t>
  </si>
  <si>
    <t>СубКосгу</t>
  </si>
  <si>
    <t>915</t>
  </si>
  <si>
    <t>22304 (водоснабжение)</t>
  </si>
  <si>
    <t>01047810200120244340</t>
  </si>
  <si>
    <t>22508 (другие расходы)</t>
  </si>
  <si>
    <t>22601 (договора ГПХ, н: новая установка чего-либо)</t>
  </si>
  <si>
    <t>22501 (договора ГПХ, н: ремонт СДК)</t>
  </si>
  <si>
    <t>Увеличение стоимости основных средств</t>
  </si>
  <si>
    <t>31003 (приобретение транспортных средств)</t>
  </si>
  <si>
    <t>01117890190520244340</t>
  </si>
  <si>
    <t>СОДЕРЖАНИЕ МЕСТ ЗАХОРОНЕНИЯ</t>
  </si>
  <si>
    <t>05037860415550244000</t>
  </si>
  <si>
    <t>05037860415550244310</t>
  </si>
  <si>
    <t>08017830113510243000</t>
  </si>
  <si>
    <t>08017830113510243225</t>
  </si>
  <si>
    <t>22504 (капитальный ремонт СДК)</t>
  </si>
  <si>
    <t xml:space="preserve">   Работы, услуги по содержанию имущества</t>
  </si>
  <si>
    <t xml:space="preserve">   Закупка товаров, работ, услуг в целях капитального ремонта государственного (муниципального) имущества</t>
  </si>
  <si>
    <t xml:space="preserve">   Увеличение стоимости основных средств</t>
  </si>
  <si>
    <t>08017830113510244310</t>
  </si>
  <si>
    <t>31001 (приобретение оргтехники)</t>
  </si>
  <si>
    <t>Согласовано</t>
  </si>
  <si>
    <t>Руководитель МКУ ЦБ МУ Черноземельского РМО РК</t>
  </si>
  <si>
    <t>_________________ Джульджуева С.Л.</t>
  </si>
  <si>
    <t>Утверждено</t>
  </si>
  <si>
    <t>Глава Ачинеровского СМО (ахлачи)</t>
  </si>
  <si>
    <t>______________ Зенитов Н.А.</t>
  </si>
  <si>
    <t>34008 (саженцы)</t>
  </si>
  <si>
    <t>31007 (ограждение кладбища)</t>
  </si>
  <si>
    <t>Проект распределения расходов местного бюджета на 2020-2022 годы по разделам, подразделам, целевым статьям расходов, видам расходов ведомственной классификации расходов бюджетов Российской Федерации</t>
  </si>
  <si>
    <t>Плановые назначения на 2020 год</t>
  </si>
  <si>
    <t>Плановые назначение на 2021 год</t>
  </si>
  <si>
    <t>Плановые назначения на 2022 год</t>
  </si>
  <si>
    <t>Проект объема поступлений доходов бюджета Ачинеровского сельского муниципального образования Республики Калмыкия на 2020-2022гг.</t>
  </si>
  <si>
    <t>Плановые назначения на 2021 год</t>
  </si>
  <si>
    <t>22501 (Центр занятости дети; договора ГПХ, н: ремонт, покраска, побелка ограждений парка, уборка мусора)</t>
  </si>
  <si>
    <t xml:space="preserve"> </t>
  </si>
  <si>
    <t>22607 (Обустройство нового скотомогильника; ликвидация несанкционированных свалок и организация накопителя ТКО)</t>
  </si>
  <si>
    <t>22506 (Организация мероприятий и содержание памятников)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</si>
</sst>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63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2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1" fillId="38" borderId="0" applyNumberFormat="0" applyBorder="0" applyAlignment="0" applyProtection="0"/>
    <xf numFmtId="0" fontId="42" fillId="0" borderId="0">
      <alignment horizontal="left"/>
      <protection/>
    </xf>
    <xf numFmtId="0" fontId="43" fillId="39" borderId="1" applyNumberFormat="0" applyAlignment="0" applyProtection="0"/>
    <xf numFmtId="0" fontId="44" fillId="40" borderId="2" applyNumberFormat="0" applyAlignment="0" applyProtection="0"/>
    <xf numFmtId="0" fontId="42" fillId="0" borderId="0">
      <alignment horizontal="left"/>
      <protection/>
    </xf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42" borderId="1" applyNumberFormat="0" applyAlignment="0" applyProtection="0"/>
    <xf numFmtId="0" fontId="51" fillId="0" borderId="6" applyNumberFormat="0" applyFill="0" applyAlignment="0" applyProtection="0"/>
    <xf numFmtId="0" fontId="52" fillId="43" borderId="0" applyNumberFormat="0" applyBorder="0" applyAlignment="0" applyProtection="0"/>
    <xf numFmtId="0" fontId="0" fillId="44" borderId="7" applyNumberFormat="0" applyFont="0" applyAlignment="0" applyProtection="0"/>
    <xf numFmtId="0" fontId="53" fillId="39" borderId="8" applyNumberFormat="0" applyAlignment="0" applyProtection="0"/>
    <xf numFmtId="0" fontId="10" fillId="0" borderId="9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42" fillId="0" borderId="0">
      <alignment horizontal="left"/>
      <protection/>
    </xf>
    <xf numFmtId="0" fontId="56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1">
      <alignment horizontal="left"/>
      <protection/>
    </xf>
    <xf numFmtId="0" fontId="8" fillId="0" borderId="12">
      <alignment horizontal="left" wrapText="1" indent="2"/>
      <protection/>
    </xf>
    <xf numFmtId="0" fontId="8" fillId="0" borderId="13">
      <alignment horizontal="left" wrapText="1"/>
      <protection/>
    </xf>
    <xf numFmtId="0" fontId="8" fillId="0" borderId="14">
      <alignment horizontal="left" wrapText="1" indent="2"/>
      <protection/>
    </xf>
    <xf numFmtId="0" fontId="10" fillId="45" borderId="15">
      <alignment/>
      <protection/>
    </xf>
    <xf numFmtId="0" fontId="10" fillId="45" borderId="16">
      <alignment/>
      <protection/>
    </xf>
    <xf numFmtId="49" fontId="8" fillId="0" borderId="0">
      <alignment wrapText="1"/>
      <protection/>
    </xf>
    <xf numFmtId="49" fontId="8" fillId="0" borderId="11">
      <alignment horizontal="left"/>
      <protection/>
    </xf>
    <xf numFmtId="0" fontId="8" fillId="0" borderId="17">
      <alignment horizontal="center" vertical="center" shrinkToFit="1"/>
      <protection/>
    </xf>
    <xf numFmtId="0" fontId="8" fillId="0" borderId="18">
      <alignment horizontal="center" vertical="center" shrinkToFit="1"/>
      <protection/>
    </xf>
    <xf numFmtId="0" fontId="10" fillId="45" borderId="19">
      <alignment/>
      <protection/>
    </xf>
    <xf numFmtId="49" fontId="8" fillId="0" borderId="0">
      <alignment horizontal="center"/>
      <protection/>
    </xf>
    <xf numFmtId="0" fontId="8" fillId="0" borderId="11">
      <alignment horizontal="center" shrinkToFit="1"/>
      <protection/>
    </xf>
    <xf numFmtId="49" fontId="8" fillId="0" borderId="20">
      <alignment horizontal="center" vertical="center"/>
      <protection/>
    </xf>
    <xf numFmtId="49" fontId="8" fillId="0" borderId="9">
      <alignment horizontal="center" vertical="center"/>
      <protection/>
    </xf>
    <xf numFmtId="49" fontId="8" fillId="0" borderId="11">
      <alignment horizontal="center" vertical="center" shrinkToFit="1"/>
      <protection/>
    </xf>
    <xf numFmtId="172" fontId="8" fillId="0" borderId="9">
      <alignment horizontal="right" vertical="center" shrinkToFit="1"/>
      <protection/>
    </xf>
    <xf numFmtId="4" fontId="8" fillId="0" borderId="9">
      <alignment horizontal="right" shrinkToFit="1"/>
      <protection/>
    </xf>
    <xf numFmtId="49" fontId="9" fillId="0" borderId="0">
      <alignment/>
      <protection/>
    </xf>
    <xf numFmtId="49" fontId="10" fillId="0" borderId="11">
      <alignment shrinkToFit="1"/>
      <protection/>
    </xf>
    <xf numFmtId="49" fontId="8" fillId="0" borderId="11">
      <alignment horizontal="right"/>
      <protection/>
    </xf>
    <xf numFmtId="172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1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9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0" borderId="11">
      <alignment/>
      <protection/>
    </xf>
    <xf numFmtId="0" fontId="10" fillId="0" borderId="9">
      <alignment horizontal="left"/>
      <protection/>
    </xf>
    <xf numFmtId="0" fontId="10" fillId="0" borderId="22">
      <alignment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1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1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1">
      <alignment horizontal="center"/>
      <protection/>
    </xf>
    <xf numFmtId="0" fontId="8" fillId="0" borderId="9">
      <alignment horizontal="center" vertical="top" wrapText="1"/>
      <protection/>
    </xf>
    <xf numFmtId="0" fontId="8" fillId="0" borderId="9">
      <alignment horizontal="center" vertical="center"/>
      <protection/>
    </xf>
    <xf numFmtId="0" fontId="8" fillId="0" borderId="12">
      <alignment horizontal="left" wrapText="1"/>
      <protection/>
    </xf>
    <xf numFmtId="0" fontId="8" fillId="0" borderId="14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1">
      <alignment horizontal="left" wrapText="1"/>
      <protection/>
    </xf>
    <xf numFmtId="0" fontId="8" fillId="0" borderId="19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7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20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9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20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1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1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7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72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72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50" fillId="42" borderId="1" applyNumberFormat="0" applyAlignment="0" applyProtection="0"/>
    <xf numFmtId="0" fontId="53" fillId="39" borderId="8" applyNumberFormat="0" applyAlignment="0" applyProtection="0"/>
    <xf numFmtId="0" fontId="43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44" fillId="40" borderId="2" applyNumberFormat="0" applyAlignment="0" applyProtection="0"/>
    <xf numFmtId="0" fontId="57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41" fillId="38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51" fillId="0" borderId="6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49" fontId="11" fillId="0" borderId="28" xfId="188" applyNumberFormat="1" applyFont="1" applyProtection="1">
      <alignment horizontal="center" wrapText="1"/>
      <protection/>
    </xf>
    <xf numFmtId="49" fontId="11" fillId="0" borderId="30" xfId="193" applyNumberFormat="1" applyFont="1" applyProtection="1">
      <alignment horizontal="center" wrapText="1"/>
      <protection/>
    </xf>
    <xf numFmtId="49" fontId="12" fillId="0" borderId="28" xfId="188" applyNumberFormat="1" applyFont="1" applyProtection="1">
      <alignment horizontal="center" wrapText="1"/>
      <protection/>
    </xf>
    <xf numFmtId="49" fontId="12" fillId="0" borderId="30" xfId="193" applyNumberFormat="1" applyFont="1" applyProtection="1">
      <alignment horizontal="center" wrapText="1"/>
      <protection/>
    </xf>
    <xf numFmtId="0" fontId="6" fillId="0" borderId="0" xfId="131" applyNumberFormat="1" applyFont="1" applyProtection="1">
      <alignment/>
      <protection/>
    </xf>
    <xf numFmtId="0" fontId="58" fillId="0" borderId="0" xfId="0" applyFont="1" applyAlignment="1" applyProtection="1">
      <alignment/>
      <protection locked="0"/>
    </xf>
    <xf numFmtId="0" fontId="6" fillId="0" borderId="0" xfId="143" applyNumberFormat="1" applyFont="1" applyProtection="1">
      <alignment/>
      <protection/>
    </xf>
    <xf numFmtId="0" fontId="6" fillId="0" borderId="47" xfId="178" applyNumberFormat="1" applyFont="1" applyBorder="1" applyProtection="1">
      <alignment/>
      <protection/>
    </xf>
    <xf numFmtId="0" fontId="6" fillId="0" borderId="0" xfId="131" applyNumberFormat="1" applyFont="1" applyBorder="1" applyProtection="1">
      <alignment/>
      <protection/>
    </xf>
    <xf numFmtId="0" fontId="6" fillId="0" borderId="36" xfId="179" applyNumberFormat="1" applyFont="1" applyProtection="1">
      <alignment/>
      <protection/>
    </xf>
    <xf numFmtId="0" fontId="11" fillId="0" borderId="36" xfId="179" applyNumberFormat="1" applyFont="1" applyProtection="1">
      <alignment/>
      <protection/>
    </xf>
    <xf numFmtId="0" fontId="11" fillId="0" borderId="0" xfId="131" applyNumberFormat="1" applyFont="1" applyProtection="1">
      <alignment/>
      <protection/>
    </xf>
    <xf numFmtId="0" fontId="59" fillId="0" borderId="0" xfId="0" applyFont="1" applyAlignment="1" applyProtection="1">
      <alignment/>
      <protection locked="0"/>
    </xf>
    <xf numFmtId="49" fontId="6" fillId="0" borderId="28" xfId="188" applyNumberFormat="1" applyFont="1" applyProtection="1">
      <alignment horizontal="center" wrapText="1"/>
      <protection/>
    </xf>
    <xf numFmtId="49" fontId="6" fillId="0" borderId="30" xfId="193" applyNumberFormat="1" applyFont="1" applyProtection="1">
      <alignment horizontal="center" wrapText="1"/>
      <protection/>
    </xf>
    <xf numFmtId="0" fontId="6" fillId="0" borderId="0" xfId="131" applyNumberFormat="1" applyFont="1" applyProtection="1">
      <alignment/>
      <protection/>
    </xf>
    <xf numFmtId="0" fontId="14" fillId="0" borderId="0" xfId="131" applyNumberFormat="1" applyFont="1" applyProtection="1">
      <alignment/>
      <protection/>
    </xf>
    <xf numFmtId="0" fontId="14" fillId="0" borderId="9" xfId="138" applyNumberFormat="1" applyFont="1" applyAlignment="1" applyProtection="1">
      <alignment horizontal="center" vertical="center"/>
      <protection/>
    </xf>
    <xf numFmtId="0" fontId="14" fillId="0" borderId="26" xfId="147" applyNumberFormat="1" applyFont="1" applyAlignment="1" applyProtection="1">
      <alignment horizontal="center" vertical="center"/>
      <protection/>
    </xf>
    <xf numFmtId="49" fontId="14" fillId="0" borderId="26" xfId="158" applyNumberFormat="1" applyFont="1" applyAlignment="1" applyProtection="1">
      <alignment horizontal="center" vertical="center"/>
      <protection/>
    </xf>
    <xf numFmtId="0" fontId="13" fillId="0" borderId="12" xfId="139" applyNumberFormat="1" applyFont="1" applyAlignment="1" applyProtection="1">
      <alignment horizontal="left" vertical="center" wrapText="1"/>
      <protection/>
    </xf>
    <xf numFmtId="49" fontId="13" fillId="0" borderId="20" xfId="152" applyNumberFormat="1" applyFont="1" applyAlignment="1" applyProtection="1">
      <alignment horizontal="center" vertical="center"/>
      <protection/>
    </xf>
    <xf numFmtId="4" fontId="13" fillId="0" borderId="20" xfId="159" applyNumberFormat="1" applyFont="1" applyAlignment="1" applyProtection="1">
      <alignment horizontal="right" vertical="center" shrinkToFit="1"/>
      <protection/>
    </xf>
    <xf numFmtId="0" fontId="14" fillId="0" borderId="14" xfId="140" applyNumberFormat="1" applyFont="1" applyAlignment="1" applyProtection="1">
      <alignment horizontal="left" vertical="center" wrapText="1"/>
      <protection/>
    </xf>
    <xf numFmtId="49" fontId="14" fillId="0" borderId="29" xfId="153" applyNumberFormat="1" applyFont="1" applyAlignment="1" applyProtection="1">
      <alignment horizontal="center" vertical="center"/>
      <protection/>
    </xf>
    <xf numFmtId="4" fontId="14" fillId="0" borderId="29" xfId="160" applyNumberFormat="1" applyFont="1" applyAlignment="1" applyProtection="1">
      <alignment horizontal="right" vertical="center" shrinkToFit="1"/>
      <protection/>
    </xf>
    <xf numFmtId="0" fontId="14" fillId="0" borderId="25" xfId="141" applyNumberFormat="1" applyFont="1" applyAlignment="1" applyProtection="1">
      <alignment horizontal="left" vertical="center" wrapText="1"/>
      <protection/>
    </xf>
    <xf numFmtId="49" fontId="14" fillId="0" borderId="30" xfId="154" applyNumberFormat="1" applyFont="1" applyAlignment="1" applyProtection="1">
      <alignment horizontal="center" vertical="center"/>
      <protection/>
    </xf>
    <xf numFmtId="4" fontId="14" fillId="0" borderId="30" xfId="161" applyNumberFormat="1" applyFont="1" applyAlignment="1" applyProtection="1">
      <alignment horizontal="right" vertical="center" shrinkToFit="1"/>
      <protection/>
    </xf>
    <xf numFmtId="0" fontId="14" fillId="0" borderId="48" xfId="143" applyNumberFormat="1" applyFont="1" applyBorder="1" applyAlignment="1" applyProtection="1">
      <alignment horizontal="left" vertical="center"/>
      <protection/>
    </xf>
    <xf numFmtId="49" fontId="14" fillId="0" borderId="48" xfId="143" applyNumberFormat="1" applyFont="1" applyBorder="1" applyAlignment="1" applyProtection="1">
      <alignment horizontal="center" vertical="center"/>
      <protection/>
    </xf>
    <xf numFmtId="2" fontId="14" fillId="0" borderId="48" xfId="143" applyNumberFormat="1" applyFont="1" applyBorder="1" applyAlignment="1" applyProtection="1">
      <alignment vertical="center"/>
      <protection/>
    </xf>
    <xf numFmtId="0" fontId="60" fillId="0" borderId="48" xfId="0" applyFont="1" applyBorder="1" applyAlignment="1" applyProtection="1">
      <alignment vertical="center" wrapText="1"/>
      <protection locked="0"/>
    </xf>
    <xf numFmtId="49" fontId="60" fillId="0" borderId="48" xfId="0" applyNumberFormat="1" applyFont="1" applyBorder="1" applyAlignment="1" applyProtection="1">
      <alignment horizontal="center" vertical="center"/>
      <protection locked="0"/>
    </xf>
    <xf numFmtId="2" fontId="60" fillId="0" borderId="48" xfId="0" applyNumberFormat="1" applyFont="1" applyBorder="1" applyAlignment="1" applyProtection="1">
      <alignment vertical="center"/>
      <protection locked="0"/>
    </xf>
    <xf numFmtId="0" fontId="6" fillId="0" borderId="26" xfId="147" applyNumberFormat="1" applyFont="1" applyProtection="1">
      <alignment horizontal="center" vertical="center"/>
      <protection/>
    </xf>
    <xf numFmtId="0" fontId="6" fillId="0" borderId="26" xfId="192" applyNumberFormat="1" applyFont="1" applyProtection="1">
      <alignment horizontal="center" vertical="center" shrinkToFit="1"/>
      <protection/>
    </xf>
    <xf numFmtId="49" fontId="6" fillId="46" borderId="28" xfId="188" applyNumberFormat="1" applyFont="1" applyFill="1" applyProtection="1">
      <alignment horizontal="center" wrapText="1"/>
      <protection/>
    </xf>
    <xf numFmtId="49" fontId="6" fillId="46" borderId="30" xfId="193" applyNumberFormat="1" applyFont="1" applyFill="1" applyProtection="1">
      <alignment horizontal="center" wrapText="1"/>
      <protection/>
    </xf>
    <xf numFmtId="0" fontId="60" fillId="0" borderId="0" xfId="0" applyFont="1" applyAlignment="1" applyProtection="1">
      <alignment/>
      <protection locked="0"/>
    </xf>
    <xf numFmtId="0" fontId="13" fillId="0" borderId="11" xfId="177" applyNumberFormat="1" applyFont="1" applyProtection="1">
      <alignment horizontal="center"/>
      <protection/>
    </xf>
    <xf numFmtId="0" fontId="14" fillId="0" borderId="9" xfId="138" applyNumberFormat="1" applyFont="1" applyProtection="1">
      <alignment horizontal="center" vertical="center"/>
      <protection/>
    </xf>
    <xf numFmtId="49" fontId="14" fillId="0" borderId="26" xfId="195" applyNumberFormat="1" applyFont="1" applyProtection="1">
      <alignment horizontal="center" vertical="center" shrinkToFit="1"/>
      <protection/>
    </xf>
    <xf numFmtId="0" fontId="13" fillId="0" borderId="39" xfId="182" applyNumberFormat="1" applyFont="1" applyProtection="1">
      <alignment horizontal="left" wrapText="1"/>
      <protection/>
    </xf>
    <xf numFmtId="4" fontId="13" fillId="0" borderId="30" xfId="197" applyNumberFormat="1" applyFont="1" applyProtection="1">
      <alignment horizontal="right" wrapText="1"/>
      <protection/>
    </xf>
    <xf numFmtId="0" fontId="61" fillId="0" borderId="0" xfId="0" applyFont="1" applyAlignment="1" applyProtection="1">
      <alignment/>
      <protection locked="0"/>
    </xf>
    <xf numFmtId="0" fontId="13" fillId="0" borderId="39" xfId="182" applyNumberFormat="1" applyFont="1" applyAlignment="1" applyProtection="1">
      <alignment horizontal="center" wrapText="1"/>
      <protection/>
    </xf>
    <xf numFmtId="0" fontId="15" fillId="0" borderId="39" xfId="182" applyNumberFormat="1" applyFont="1" applyProtection="1">
      <alignment horizontal="left" wrapText="1"/>
      <protection/>
    </xf>
    <xf numFmtId="4" fontId="15" fillId="0" borderId="30" xfId="197" applyNumberFormat="1" applyFont="1" applyProtection="1">
      <alignment horizontal="right" wrapText="1"/>
      <protection/>
    </xf>
    <xf numFmtId="0" fontId="62" fillId="0" borderId="0" xfId="0" applyFont="1" applyAlignment="1" applyProtection="1">
      <alignment/>
      <protection locked="0"/>
    </xf>
    <xf numFmtId="0" fontId="14" fillId="0" borderId="39" xfId="182" applyNumberFormat="1" applyFont="1" applyProtection="1">
      <alignment horizontal="left" wrapText="1"/>
      <protection/>
    </xf>
    <xf numFmtId="4" fontId="14" fillId="0" borderId="30" xfId="197" applyNumberFormat="1" applyFont="1" applyProtection="1">
      <alignment horizontal="right" wrapText="1"/>
      <protection/>
    </xf>
    <xf numFmtId="4" fontId="14" fillId="0" borderId="25" xfId="202" applyNumberFormat="1" applyFont="1" applyProtection="1">
      <alignment horizontal="right" wrapText="1"/>
      <protection/>
    </xf>
    <xf numFmtId="0" fontId="14" fillId="46" borderId="39" xfId="182" applyNumberFormat="1" applyFont="1" applyFill="1" applyProtection="1">
      <alignment horizontal="left" wrapText="1"/>
      <protection/>
    </xf>
    <xf numFmtId="4" fontId="14" fillId="46" borderId="30" xfId="197" applyNumberFormat="1" applyFont="1" applyFill="1" applyProtection="1">
      <alignment horizontal="right" wrapText="1"/>
      <protection/>
    </xf>
    <xf numFmtId="4" fontId="14" fillId="46" borderId="25" xfId="202" applyNumberFormat="1" applyFont="1" applyFill="1" applyProtection="1">
      <alignment horizontal="right" wrapText="1"/>
      <protection/>
    </xf>
    <xf numFmtId="4" fontId="13" fillId="0" borderId="25" xfId="202" applyNumberFormat="1" applyFont="1" applyProtection="1">
      <alignment horizontal="right" wrapText="1"/>
      <protection/>
    </xf>
    <xf numFmtId="0" fontId="13" fillId="46" borderId="39" xfId="182" applyNumberFormat="1" applyFont="1" applyFill="1" applyAlignment="1" applyProtection="1">
      <alignment horizontal="center" wrapText="1"/>
      <protection/>
    </xf>
    <xf numFmtId="49" fontId="11" fillId="46" borderId="28" xfId="188" applyNumberFormat="1" applyFont="1" applyFill="1" applyProtection="1">
      <alignment horizontal="center" wrapText="1"/>
      <protection/>
    </xf>
    <xf numFmtId="49" fontId="11" fillId="46" borderId="30" xfId="193" applyNumberFormat="1" applyFont="1" applyFill="1" applyProtection="1">
      <alignment horizontal="center" wrapText="1"/>
      <protection/>
    </xf>
    <xf numFmtId="4" fontId="13" fillId="46" borderId="30" xfId="197" applyNumberFormat="1" applyFont="1" applyFill="1" applyProtection="1">
      <alignment horizontal="right" wrapText="1"/>
      <protection/>
    </xf>
    <xf numFmtId="177" fontId="14" fillId="0" borderId="48" xfId="0" applyNumberFormat="1" applyFont="1" applyFill="1" applyBorder="1" applyAlignment="1">
      <alignment horizontal="right"/>
    </xf>
    <xf numFmtId="177" fontId="14" fillId="0" borderId="48" xfId="0" applyNumberFormat="1" applyFont="1" applyFill="1" applyBorder="1" applyAlignment="1">
      <alignment vertical="center"/>
    </xf>
    <xf numFmtId="177" fontId="14" fillId="0" borderId="48" xfId="0" applyNumberFormat="1" applyFont="1" applyBorder="1" applyAlignment="1">
      <alignment horizontal="right" vertical="center" wrapText="1"/>
    </xf>
    <xf numFmtId="4" fontId="15" fillId="46" borderId="30" xfId="197" applyNumberFormat="1" applyFont="1" applyFill="1" applyProtection="1">
      <alignment horizontal="right" wrapText="1"/>
      <protection/>
    </xf>
    <xf numFmtId="0" fontId="14" fillId="0" borderId="9" xfId="137" applyNumberFormat="1" applyFont="1" applyAlignment="1" applyProtection="1">
      <alignment horizontal="center" vertical="center" wrapText="1"/>
      <protection/>
    </xf>
    <xf numFmtId="0" fontId="14" fillId="0" borderId="9" xfId="137" applyNumberFormat="1" applyFont="1" applyAlignment="1">
      <alignment horizontal="center" vertical="center" wrapText="1"/>
      <protection/>
    </xf>
    <xf numFmtId="49" fontId="14" fillId="0" borderId="9" xfId="157" applyNumberFormat="1" applyFont="1" applyAlignment="1" applyProtection="1">
      <alignment horizontal="center" vertical="center" wrapText="1"/>
      <protection/>
    </xf>
    <xf numFmtId="49" fontId="14" fillId="0" borderId="9" xfId="157" applyNumberFormat="1" applyFont="1" applyAlignment="1">
      <alignment horizontal="center" vertical="center" wrapText="1"/>
      <protection/>
    </xf>
    <xf numFmtId="49" fontId="14" fillId="0" borderId="29" xfId="157" applyNumberFormat="1" applyFont="1" applyBorder="1" applyAlignment="1" applyProtection="1">
      <alignment horizontal="center" vertical="center" wrapText="1"/>
      <protection/>
    </xf>
    <xf numFmtId="49" fontId="14" fillId="0" borderId="49" xfId="157" applyNumberFormat="1" applyFont="1" applyBorder="1" applyAlignment="1" applyProtection="1">
      <alignment horizontal="center" vertical="center" wrapText="1"/>
      <protection/>
    </xf>
    <xf numFmtId="49" fontId="14" fillId="0" borderId="30" xfId="157" applyNumberFormat="1" applyFont="1" applyBorder="1" applyAlignment="1" applyProtection="1">
      <alignment horizontal="center" vertical="center" wrapText="1"/>
      <protection/>
    </xf>
    <xf numFmtId="0" fontId="14" fillId="0" borderId="50" xfId="137" applyNumberFormat="1" applyFont="1" applyBorder="1" applyAlignment="1" applyProtection="1">
      <alignment horizontal="center" vertical="center" wrapText="1"/>
      <protection/>
    </xf>
    <xf numFmtId="0" fontId="13" fillId="0" borderId="0" xfId="131" applyNumberFormat="1" applyFont="1" applyAlignment="1" applyProtection="1">
      <alignment horizontal="center" wrapText="1"/>
      <protection/>
    </xf>
    <xf numFmtId="0" fontId="61" fillId="0" borderId="0" xfId="0" applyFont="1" applyAlignment="1" applyProtection="1">
      <alignment horizontal="center" vertical="center" wrapText="1"/>
      <protection locked="0"/>
    </xf>
    <xf numFmtId="0" fontId="6" fillId="0" borderId="29" xfId="137" applyNumberFormat="1" applyFont="1" applyBorder="1" applyAlignment="1" applyProtection="1">
      <alignment horizontal="center" vertical="center" wrapText="1"/>
      <protection/>
    </xf>
    <xf numFmtId="0" fontId="6" fillId="0" borderId="49" xfId="137" applyNumberFormat="1" applyFont="1" applyBorder="1" applyAlignment="1" applyProtection="1">
      <alignment horizontal="center" vertical="center" wrapText="1"/>
      <protection/>
    </xf>
    <xf numFmtId="0" fontId="6" fillId="0" borderId="30" xfId="137" applyNumberFormat="1" applyFont="1" applyBorder="1" applyAlignment="1" applyProtection="1">
      <alignment horizontal="center" vertical="center" wrapText="1"/>
      <protection/>
    </xf>
    <xf numFmtId="49" fontId="6" fillId="0" borderId="29" xfId="157" applyNumberFormat="1" applyFont="1" applyBorder="1" applyAlignment="1" applyProtection="1">
      <alignment horizontal="center" vertical="center" wrapText="1"/>
      <protection/>
    </xf>
    <xf numFmtId="49" fontId="6" fillId="0" borderId="49" xfId="157" applyNumberFormat="1" applyFont="1" applyBorder="1" applyAlignment="1" applyProtection="1">
      <alignment horizontal="center" vertical="center" wrapText="1"/>
      <protection/>
    </xf>
    <xf numFmtId="49" fontId="6" fillId="0" borderId="30" xfId="157" applyNumberFormat="1" applyFont="1" applyBorder="1" applyAlignment="1" applyProtection="1">
      <alignment horizontal="center" vertical="center" wrapText="1"/>
      <protection/>
    </xf>
    <xf numFmtId="0" fontId="6" fillId="0" borderId="9" xfId="137" applyNumberFormat="1" applyFont="1" applyAlignment="1" applyProtection="1">
      <alignment horizontal="center" vertical="center" wrapText="1"/>
      <protection/>
    </xf>
    <xf numFmtId="0" fontId="6" fillId="0" borderId="9" xfId="137" applyNumberFormat="1" applyFont="1" applyAlignment="1">
      <alignment horizontal="center" vertical="center" wrapText="1"/>
      <protection/>
    </xf>
  </cellXfs>
  <cellStyles count="2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Currency" xfId="218"/>
    <cellStyle name="Currency [0]" xfId="219"/>
    <cellStyle name="Заголовок 1" xfId="220"/>
    <cellStyle name="Заголовок 2" xfId="221"/>
    <cellStyle name="Заголовок 3" xfId="222"/>
    <cellStyle name="Заголовок 4" xfId="223"/>
    <cellStyle name="Итог" xfId="224"/>
    <cellStyle name="Контрольная ячейка" xfId="225"/>
    <cellStyle name="Название" xfId="226"/>
    <cellStyle name="Нейтральный" xfId="227"/>
    <cellStyle name="Плохой" xfId="228"/>
    <cellStyle name="Пояснение" xfId="229"/>
    <cellStyle name="Примечание" xfId="230"/>
    <cellStyle name="Percent" xfId="231"/>
    <cellStyle name="Связанная ячейка" xfId="232"/>
    <cellStyle name="Текст предупреждения" xfId="233"/>
    <cellStyle name="Comma" xfId="234"/>
    <cellStyle name="Comma [0]" xfId="235"/>
    <cellStyle name="Хороший" xfId="2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6">
      <selection activeCell="D34" sqref="D34"/>
    </sheetView>
  </sheetViews>
  <sheetFormatPr defaultColWidth="8.8515625" defaultRowHeight="15"/>
  <cols>
    <col min="1" max="1" width="77.57421875" style="6" customWidth="1"/>
    <col min="2" max="2" width="28.8515625" style="6" customWidth="1"/>
    <col min="3" max="3" width="20.00390625" style="6" customWidth="1"/>
    <col min="4" max="4" width="19.00390625" style="6" customWidth="1"/>
    <col min="5" max="5" width="18.8515625" style="6" customWidth="1"/>
    <col min="6" max="6" width="17.57421875" style="6" customWidth="1"/>
    <col min="7" max="7" width="3.7109375" style="6" customWidth="1"/>
    <col min="8" max="8" width="6.140625" style="6" customWidth="1"/>
    <col min="9" max="16384" width="8.8515625" style="6" customWidth="1"/>
  </cols>
  <sheetData>
    <row r="1" spans="1:8" ht="15.75">
      <c r="A1" s="16" t="s">
        <v>167</v>
      </c>
      <c r="B1" s="5"/>
      <c r="C1" s="5"/>
      <c r="D1" s="16" t="s">
        <v>170</v>
      </c>
      <c r="E1" s="5"/>
      <c r="F1" s="5"/>
      <c r="G1" s="5"/>
      <c r="H1" s="5"/>
    </row>
    <row r="2" spans="1:8" ht="15.75">
      <c r="A2" s="16" t="s">
        <v>168</v>
      </c>
      <c r="B2" s="5"/>
      <c r="C2" s="5"/>
      <c r="D2" s="16" t="s">
        <v>171</v>
      </c>
      <c r="E2" s="5"/>
      <c r="F2" s="5"/>
      <c r="G2" s="5"/>
      <c r="H2" s="5"/>
    </row>
    <row r="3" spans="1:8" ht="15.75">
      <c r="A3" s="16" t="s">
        <v>169</v>
      </c>
      <c r="B3" s="5"/>
      <c r="C3" s="5"/>
      <c r="D3" s="16" t="s">
        <v>172</v>
      </c>
      <c r="E3" s="5"/>
      <c r="F3" s="5"/>
      <c r="G3" s="5"/>
      <c r="H3" s="5"/>
    </row>
    <row r="4" spans="1:8" ht="15.75">
      <c r="A4" s="5"/>
      <c r="B4" s="5"/>
      <c r="C4" s="5"/>
      <c r="D4" s="5"/>
      <c r="E4" s="5"/>
      <c r="F4" s="5"/>
      <c r="G4" s="5"/>
      <c r="H4" s="5"/>
    </row>
    <row r="5" spans="1:8" ht="39.75" customHeight="1">
      <c r="A5" s="74" t="s">
        <v>179</v>
      </c>
      <c r="B5" s="74"/>
      <c r="C5" s="74"/>
      <c r="D5" s="74"/>
      <c r="E5" s="74"/>
      <c r="F5" s="5"/>
      <c r="G5" s="5"/>
      <c r="H5" s="5"/>
    </row>
    <row r="6" spans="1:8" ht="12" customHeight="1">
      <c r="A6" s="17"/>
      <c r="B6" s="17"/>
      <c r="C6" s="17"/>
      <c r="D6" s="17"/>
      <c r="E6" s="17"/>
      <c r="F6" s="5"/>
      <c r="G6" s="5"/>
      <c r="H6" s="5"/>
    </row>
    <row r="7" spans="1:7" ht="15.75">
      <c r="A7" s="66" t="s">
        <v>88</v>
      </c>
      <c r="B7" s="66" t="s">
        <v>48</v>
      </c>
      <c r="C7" s="68" t="s">
        <v>176</v>
      </c>
      <c r="D7" s="70" t="s">
        <v>180</v>
      </c>
      <c r="E7" s="73" t="s">
        <v>178</v>
      </c>
      <c r="F7" s="8"/>
      <c r="G7" s="9"/>
    </row>
    <row r="8" spans="1:7" ht="15.75">
      <c r="A8" s="67"/>
      <c r="B8" s="67"/>
      <c r="C8" s="69"/>
      <c r="D8" s="71"/>
      <c r="E8" s="67"/>
      <c r="F8" s="10"/>
      <c r="G8" s="5"/>
    </row>
    <row r="9" spans="1:7" ht="26.25" customHeight="1">
      <c r="A9" s="67"/>
      <c r="B9" s="67"/>
      <c r="C9" s="69"/>
      <c r="D9" s="72"/>
      <c r="E9" s="67"/>
      <c r="F9" s="10"/>
      <c r="G9" s="5"/>
    </row>
    <row r="10" spans="1:7" ht="14.25" customHeight="1" thickBot="1">
      <c r="A10" s="18">
        <v>1</v>
      </c>
      <c r="B10" s="19">
        <v>3</v>
      </c>
      <c r="C10" s="20" t="s">
        <v>92</v>
      </c>
      <c r="D10" s="20" t="s">
        <v>11</v>
      </c>
      <c r="E10" s="20" t="s">
        <v>79</v>
      </c>
      <c r="F10" s="10"/>
      <c r="G10" s="5"/>
    </row>
    <row r="11" spans="1:7" s="13" customFormat="1" ht="17.25" customHeight="1">
      <c r="A11" s="21" t="s">
        <v>77</v>
      </c>
      <c r="B11" s="22" t="s">
        <v>32</v>
      </c>
      <c r="C11" s="23">
        <f>C13+C15+C17+C24</f>
        <v>1645000</v>
      </c>
      <c r="D11" s="23">
        <f>D13+D15+D17+D24</f>
        <v>1645000</v>
      </c>
      <c r="E11" s="23">
        <f>E13+E15+E17+E24</f>
        <v>1645000</v>
      </c>
      <c r="F11" s="11"/>
      <c r="G11" s="12"/>
    </row>
    <row r="12" spans="1:7" ht="15" customHeight="1">
      <c r="A12" s="24" t="s">
        <v>68</v>
      </c>
      <c r="B12" s="25" t="s">
        <v>21</v>
      </c>
      <c r="C12" s="26"/>
      <c r="D12" s="26"/>
      <c r="E12" s="26"/>
      <c r="F12" s="10"/>
      <c r="G12" s="5"/>
    </row>
    <row r="13" spans="1:7" ht="18.75">
      <c r="A13" s="27" t="s">
        <v>86</v>
      </c>
      <c r="B13" s="28" t="s">
        <v>80</v>
      </c>
      <c r="C13" s="62">
        <f>C14</f>
        <v>700000</v>
      </c>
      <c r="D13" s="29">
        <f>D14</f>
        <v>700000</v>
      </c>
      <c r="E13" s="29">
        <f>E14</f>
        <v>700000</v>
      </c>
      <c r="F13" s="10"/>
      <c r="G13" s="5"/>
    </row>
    <row r="14" spans="1:7" ht="93.75">
      <c r="A14" s="27" t="s">
        <v>82</v>
      </c>
      <c r="B14" s="28" t="s">
        <v>1</v>
      </c>
      <c r="C14" s="29">
        <v>700000</v>
      </c>
      <c r="D14" s="29">
        <v>700000</v>
      </c>
      <c r="E14" s="29">
        <v>700000</v>
      </c>
      <c r="F14" s="10"/>
      <c r="G14" s="5"/>
    </row>
    <row r="15" spans="1:7" ht="18.75">
      <c r="A15" s="27" t="s">
        <v>17</v>
      </c>
      <c r="B15" s="28" t="s">
        <v>4</v>
      </c>
      <c r="C15" s="29">
        <f>C16</f>
        <v>700000</v>
      </c>
      <c r="D15" s="29">
        <f>D16</f>
        <v>700000</v>
      </c>
      <c r="E15" s="29">
        <f>E16</f>
        <v>700000</v>
      </c>
      <c r="F15" s="10"/>
      <c r="G15" s="5"/>
    </row>
    <row r="16" spans="1:7" ht="18.75">
      <c r="A16" s="27" t="s">
        <v>72</v>
      </c>
      <c r="B16" s="28" t="s">
        <v>30</v>
      </c>
      <c r="C16" s="29">
        <v>700000</v>
      </c>
      <c r="D16" s="29">
        <v>700000</v>
      </c>
      <c r="E16" s="29">
        <v>700000</v>
      </c>
      <c r="F16" s="10"/>
      <c r="G16" s="5"/>
    </row>
    <row r="17" spans="1:7" ht="18.75">
      <c r="A17" s="27" t="s">
        <v>46</v>
      </c>
      <c r="B17" s="28" t="s">
        <v>75</v>
      </c>
      <c r="C17" s="29">
        <f>C18+C19</f>
        <v>245000</v>
      </c>
      <c r="D17" s="29">
        <f>D18+D19</f>
        <v>245000</v>
      </c>
      <c r="E17" s="29">
        <f>E18+E19</f>
        <v>245000</v>
      </c>
      <c r="F17" s="10"/>
      <c r="G17" s="5"/>
    </row>
    <row r="18" spans="1:7" ht="56.25">
      <c r="A18" s="27" t="s">
        <v>45</v>
      </c>
      <c r="B18" s="28" t="s">
        <v>23</v>
      </c>
      <c r="C18" s="63">
        <v>70000</v>
      </c>
      <c r="D18" s="29">
        <v>70000</v>
      </c>
      <c r="E18" s="29">
        <v>70000</v>
      </c>
      <c r="F18" s="10"/>
      <c r="G18" s="5"/>
    </row>
    <row r="19" spans="1:7" ht="18.75">
      <c r="A19" s="27" t="s">
        <v>96</v>
      </c>
      <c r="B19" s="28" t="s">
        <v>25</v>
      </c>
      <c r="C19" s="29">
        <f>C20+C22</f>
        <v>175000</v>
      </c>
      <c r="D19" s="29">
        <f>D20+D22</f>
        <v>175000</v>
      </c>
      <c r="E19" s="29">
        <f>E20+E22</f>
        <v>175000</v>
      </c>
      <c r="F19" s="10"/>
      <c r="G19" s="5"/>
    </row>
    <row r="20" spans="1:7" ht="18.75">
      <c r="A20" s="27" t="s">
        <v>52</v>
      </c>
      <c r="B20" s="28" t="s">
        <v>84</v>
      </c>
      <c r="C20" s="29">
        <f>C21</f>
        <v>100000</v>
      </c>
      <c r="D20" s="29">
        <f>D21</f>
        <v>100000</v>
      </c>
      <c r="E20" s="29">
        <f>E21</f>
        <v>100000</v>
      </c>
      <c r="F20" s="10"/>
      <c r="G20" s="5"/>
    </row>
    <row r="21" spans="1:7" ht="37.5">
      <c r="A21" s="27" t="s">
        <v>35</v>
      </c>
      <c r="B21" s="28" t="s">
        <v>10</v>
      </c>
      <c r="C21" s="29">
        <v>100000</v>
      </c>
      <c r="D21" s="29">
        <v>100000</v>
      </c>
      <c r="E21" s="29">
        <v>100000</v>
      </c>
      <c r="F21" s="10"/>
      <c r="G21" s="5"/>
    </row>
    <row r="22" spans="1:7" ht="18.75">
      <c r="A22" s="27" t="s">
        <v>41</v>
      </c>
      <c r="B22" s="28" t="s">
        <v>31</v>
      </c>
      <c r="C22" s="29">
        <f>C23</f>
        <v>75000</v>
      </c>
      <c r="D22" s="29">
        <f>D23</f>
        <v>75000</v>
      </c>
      <c r="E22" s="29">
        <f>E23</f>
        <v>75000</v>
      </c>
      <c r="F22" s="10"/>
      <c r="G22" s="5"/>
    </row>
    <row r="23" spans="1:7" ht="37.5">
      <c r="A23" s="27" t="s">
        <v>9</v>
      </c>
      <c r="B23" s="28" t="s">
        <v>54</v>
      </c>
      <c r="C23" s="29">
        <v>75000</v>
      </c>
      <c r="D23" s="29">
        <v>75000</v>
      </c>
      <c r="E23" s="29">
        <v>75000</v>
      </c>
      <c r="F23" s="10"/>
      <c r="G23" s="5"/>
    </row>
    <row r="24" spans="1:8" ht="15" customHeight="1">
      <c r="A24" s="30" t="s">
        <v>115</v>
      </c>
      <c r="B24" s="31" t="s">
        <v>113</v>
      </c>
      <c r="C24" s="32">
        <f>C25</f>
        <v>0</v>
      </c>
      <c r="D24" s="32">
        <f>D25</f>
        <v>0</v>
      </c>
      <c r="E24" s="32">
        <f>E25</f>
        <v>0</v>
      </c>
      <c r="F24" s="7"/>
      <c r="G24" s="7"/>
      <c r="H24" s="7"/>
    </row>
    <row r="25" spans="1:5" ht="56.25">
      <c r="A25" s="33" t="s">
        <v>116</v>
      </c>
      <c r="B25" s="34" t="s">
        <v>114</v>
      </c>
      <c r="C25" s="35">
        <v>0</v>
      </c>
      <c r="D25" s="35">
        <v>0</v>
      </c>
      <c r="E25" s="35">
        <v>0</v>
      </c>
    </row>
  </sheetData>
  <sheetProtection/>
  <mergeCells count="6">
    <mergeCell ref="A7:A9"/>
    <mergeCell ref="B7:B9"/>
    <mergeCell ref="C7:C9"/>
    <mergeCell ref="D7:D9"/>
    <mergeCell ref="E7:E9"/>
    <mergeCell ref="A5:E5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tabSelected="1" zoomScalePageLayoutView="0" workbookViewId="0" topLeftCell="A115">
      <selection activeCell="C62" sqref="C62"/>
    </sheetView>
  </sheetViews>
  <sheetFormatPr defaultColWidth="8.8515625" defaultRowHeight="15"/>
  <cols>
    <col min="1" max="1" width="79.00390625" style="40" customWidth="1"/>
    <col min="2" max="2" width="8.140625" style="40" customWidth="1"/>
    <col min="3" max="3" width="25.8515625" style="40" customWidth="1"/>
    <col min="4" max="4" width="45.421875" style="40" customWidth="1"/>
    <col min="5" max="5" width="19.28125" style="40" customWidth="1"/>
    <col min="6" max="6" width="19.140625" style="40" customWidth="1"/>
    <col min="7" max="7" width="19.57421875" style="40" customWidth="1"/>
    <col min="8" max="16384" width="8.8515625" style="40" customWidth="1"/>
  </cols>
  <sheetData>
    <row r="1" spans="1:6" s="6" customFormat="1" ht="15.75">
      <c r="A1" s="6" t="s">
        <v>167</v>
      </c>
      <c r="F1" s="6" t="s">
        <v>170</v>
      </c>
    </row>
    <row r="2" spans="1:6" s="6" customFormat="1" ht="15.75">
      <c r="A2" s="6" t="s">
        <v>168</v>
      </c>
      <c r="F2" s="6" t="s">
        <v>171</v>
      </c>
    </row>
    <row r="3" spans="1:6" s="6" customFormat="1" ht="15.75">
      <c r="A3" s="6" t="s">
        <v>169</v>
      </c>
      <c r="F3" s="6" t="s">
        <v>172</v>
      </c>
    </row>
    <row r="5" spans="1:7" ht="42.75" customHeight="1">
      <c r="A5" s="75" t="s">
        <v>175</v>
      </c>
      <c r="B5" s="75"/>
      <c r="C5" s="75"/>
      <c r="D5" s="75"/>
      <c r="E5" s="75"/>
      <c r="F5" s="75"/>
      <c r="G5" s="75"/>
    </row>
    <row r="6" spans="1:7" ht="13.5" customHeight="1">
      <c r="A6" s="41"/>
      <c r="B6" s="41"/>
      <c r="C6" s="41"/>
      <c r="D6" s="41"/>
      <c r="E6" s="41"/>
      <c r="F6" s="41"/>
      <c r="G6" s="41"/>
    </row>
    <row r="7" spans="1:7" ht="18.75">
      <c r="A7" s="66" t="s">
        <v>88</v>
      </c>
      <c r="B7" s="82" t="s">
        <v>97</v>
      </c>
      <c r="C7" s="76" t="s">
        <v>16</v>
      </c>
      <c r="D7" s="76" t="s">
        <v>146</v>
      </c>
      <c r="E7" s="79" t="s">
        <v>176</v>
      </c>
      <c r="F7" s="79" t="s">
        <v>177</v>
      </c>
      <c r="G7" s="76" t="s">
        <v>178</v>
      </c>
    </row>
    <row r="8" spans="1:7" ht="18.75">
      <c r="A8" s="67"/>
      <c r="B8" s="83"/>
      <c r="C8" s="77"/>
      <c r="D8" s="77"/>
      <c r="E8" s="80"/>
      <c r="F8" s="80"/>
      <c r="G8" s="77"/>
    </row>
    <row r="9" spans="1:7" ht="18.75">
      <c r="A9" s="67"/>
      <c r="B9" s="83"/>
      <c r="C9" s="78"/>
      <c r="D9" s="78"/>
      <c r="E9" s="81"/>
      <c r="F9" s="81"/>
      <c r="G9" s="78"/>
    </row>
    <row r="10" spans="1:7" ht="12" customHeight="1" thickBot="1">
      <c r="A10" s="42">
        <v>1</v>
      </c>
      <c r="B10" s="36">
        <v>2</v>
      </c>
      <c r="C10" s="37">
        <v>3</v>
      </c>
      <c r="D10" s="37"/>
      <c r="E10" s="43" t="s">
        <v>92</v>
      </c>
      <c r="F10" s="43" t="s">
        <v>11</v>
      </c>
      <c r="G10" s="43" t="s">
        <v>79</v>
      </c>
    </row>
    <row r="11" spans="1:7" s="46" customFormat="1" ht="18.75">
      <c r="A11" s="44" t="s">
        <v>51</v>
      </c>
      <c r="B11" s="1">
        <v>915</v>
      </c>
      <c r="C11" s="2" t="s">
        <v>39</v>
      </c>
      <c r="D11" s="2"/>
      <c r="E11" s="45">
        <f>E12+E16++E52+E54+E56+E60+E72+E75+E107+E110+E80+E83</f>
        <v>7692300</v>
      </c>
      <c r="F11" s="45">
        <f>F12+F16+F52+F54+F56+F60+F72+F75+F107+F110+F80+F83</f>
        <v>4341700</v>
      </c>
      <c r="G11" s="45">
        <f>G12+G16+G52+G54+G56+G60+G72+G75+G107+G110+G80+G83</f>
        <v>4616700</v>
      </c>
    </row>
    <row r="12" spans="1:7" s="46" customFormat="1" ht="18.75">
      <c r="A12" s="47" t="s">
        <v>121</v>
      </c>
      <c r="B12" s="1">
        <v>915</v>
      </c>
      <c r="C12" s="2" t="s">
        <v>124</v>
      </c>
      <c r="D12" s="2"/>
      <c r="E12" s="45">
        <f>E13</f>
        <v>539000</v>
      </c>
      <c r="F12" s="45">
        <f>F13</f>
        <v>904000</v>
      </c>
      <c r="G12" s="45">
        <f>G13</f>
        <v>904000</v>
      </c>
    </row>
    <row r="13" spans="1:7" s="50" customFormat="1" ht="18.75">
      <c r="A13" s="48" t="s">
        <v>122</v>
      </c>
      <c r="B13" s="3"/>
      <c r="C13" s="4" t="s">
        <v>13</v>
      </c>
      <c r="D13" s="4"/>
      <c r="E13" s="49">
        <f>E14+E15</f>
        <v>539000</v>
      </c>
      <c r="F13" s="49">
        <f>F14+F15</f>
        <v>904000</v>
      </c>
      <c r="G13" s="49">
        <f>G14+G15</f>
        <v>904000</v>
      </c>
    </row>
    <row r="14" spans="1:7" ht="18.75">
      <c r="A14" s="51" t="s">
        <v>58</v>
      </c>
      <c r="B14" s="14">
        <v>915</v>
      </c>
      <c r="C14" s="15" t="s">
        <v>36</v>
      </c>
      <c r="D14" s="15" t="s">
        <v>98</v>
      </c>
      <c r="E14" s="64">
        <v>414000</v>
      </c>
      <c r="F14" s="52">
        <v>693000</v>
      </c>
      <c r="G14" s="53">
        <v>693000</v>
      </c>
    </row>
    <row r="15" spans="1:7" ht="18.75">
      <c r="A15" s="51" t="s">
        <v>3</v>
      </c>
      <c r="B15" s="14">
        <v>915</v>
      </c>
      <c r="C15" s="15" t="s">
        <v>91</v>
      </c>
      <c r="D15" s="15" t="s">
        <v>99</v>
      </c>
      <c r="E15" s="52">
        <v>125000</v>
      </c>
      <c r="F15" s="52">
        <v>211000</v>
      </c>
      <c r="G15" s="52">
        <v>211000</v>
      </c>
    </row>
    <row r="16" spans="1:7" s="46" customFormat="1" ht="18.75">
      <c r="A16" s="47" t="s">
        <v>142</v>
      </c>
      <c r="B16" s="1">
        <v>915</v>
      </c>
      <c r="C16" s="2" t="s">
        <v>123</v>
      </c>
      <c r="D16" s="2"/>
      <c r="E16" s="45">
        <f>E17+E20+E27+E41+E44+E49</f>
        <v>2212000</v>
      </c>
      <c r="F16" s="45">
        <f>F17+F20+F27+F41+F44+F49</f>
        <v>1527000</v>
      </c>
      <c r="G16" s="45">
        <f>G17+G20+G27+G41+G44+G49</f>
        <v>1541400</v>
      </c>
    </row>
    <row r="17" spans="1:7" s="50" customFormat="1" ht="18.75">
      <c r="A17" s="48" t="s">
        <v>122</v>
      </c>
      <c r="B17" s="3"/>
      <c r="C17" s="4" t="s">
        <v>27</v>
      </c>
      <c r="D17" s="4"/>
      <c r="E17" s="65">
        <f>E18+E19</f>
        <v>837000</v>
      </c>
      <c r="F17" s="65">
        <f>F18+F19</f>
        <v>837000</v>
      </c>
      <c r="G17" s="65">
        <f>G18+G19</f>
        <v>837000</v>
      </c>
    </row>
    <row r="18" spans="1:7" ht="18.75">
      <c r="A18" s="51" t="s">
        <v>58</v>
      </c>
      <c r="B18" s="14">
        <v>915</v>
      </c>
      <c r="C18" s="15" t="s">
        <v>57</v>
      </c>
      <c r="D18" s="15" t="s">
        <v>98</v>
      </c>
      <c r="E18" s="52">
        <v>648000</v>
      </c>
      <c r="F18" s="52">
        <v>648000</v>
      </c>
      <c r="G18" s="53">
        <v>648000</v>
      </c>
    </row>
    <row r="19" spans="1:7" ht="18.75">
      <c r="A19" s="51" t="s">
        <v>3</v>
      </c>
      <c r="B19" s="14">
        <v>915</v>
      </c>
      <c r="C19" s="15" t="s">
        <v>70</v>
      </c>
      <c r="D19" s="15" t="s">
        <v>99</v>
      </c>
      <c r="E19" s="52">
        <v>189000</v>
      </c>
      <c r="F19" s="52">
        <v>189000</v>
      </c>
      <c r="G19" s="52">
        <v>189000</v>
      </c>
    </row>
    <row r="20" spans="1:7" s="50" customFormat="1" ht="37.5">
      <c r="A20" s="48" t="s">
        <v>29</v>
      </c>
      <c r="B20" s="3">
        <v>915</v>
      </c>
      <c r="C20" s="4" t="s">
        <v>44</v>
      </c>
      <c r="D20" s="4"/>
      <c r="E20" s="49">
        <f>E21+E23+E25</f>
        <v>32100</v>
      </c>
      <c r="F20" s="49">
        <f>F21+F23+F25</f>
        <v>37300</v>
      </c>
      <c r="G20" s="49">
        <f>G21+G23+G25</f>
        <v>42600</v>
      </c>
    </row>
    <row r="21" spans="1:7" ht="18.75">
      <c r="A21" s="51" t="s">
        <v>43</v>
      </c>
      <c r="B21" s="14">
        <v>915</v>
      </c>
      <c r="C21" s="15" t="s">
        <v>90</v>
      </c>
      <c r="D21" s="15"/>
      <c r="E21" s="52">
        <f>E22</f>
        <v>5100</v>
      </c>
      <c r="F21" s="52">
        <f>F22</f>
        <v>5300</v>
      </c>
      <c r="G21" s="52">
        <f>G22</f>
        <v>5600</v>
      </c>
    </row>
    <row r="22" spans="1:7" ht="18.75">
      <c r="A22" s="51"/>
      <c r="B22" s="14"/>
      <c r="C22" s="15"/>
      <c r="D22" s="15" t="s">
        <v>100</v>
      </c>
      <c r="E22" s="52">
        <v>5100</v>
      </c>
      <c r="F22" s="52">
        <v>5300</v>
      </c>
      <c r="G22" s="53">
        <v>5600</v>
      </c>
    </row>
    <row r="23" spans="1:7" ht="18.75">
      <c r="A23" s="51" t="s">
        <v>15</v>
      </c>
      <c r="B23" s="14">
        <v>915</v>
      </c>
      <c r="C23" s="15" t="s">
        <v>33</v>
      </c>
      <c r="D23" s="15"/>
      <c r="E23" s="52">
        <f>E24</f>
        <v>2000</v>
      </c>
      <c r="F23" s="52">
        <f>F24</f>
        <v>2000</v>
      </c>
      <c r="G23" s="52">
        <f>G24</f>
        <v>2000</v>
      </c>
    </row>
    <row r="24" spans="1:7" ht="18.75">
      <c r="A24" s="51"/>
      <c r="B24" s="14"/>
      <c r="C24" s="15"/>
      <c r="D24" s="15" t="s">
        <v>101</v>
      </c>
      <c r="E24" s="52">
        <v>2000</v>
      </c>
      <c r="F24" s="52">
        <v>2000</v>
      </c>
      <c r="G24" s="53">
        <v>2000</v>
      </c>
    </row>
    <row r="25" spans="1:7" ht="18.75">
      <c r="A25" s="51" t="s">
        <v>87</v>
      </c>
      <c r="B25" s="14">
        <v>915</v>
      </c>
      <c r="C25" s="15" t="s">
        <v>12</v>
      </c>
      <c r="D25" s="15"/>
      <c r="E25" s="52">
        <f>E26</f>
        <v>25000</v>
      </c>
      <c r="F25" s="52">
        <f>F26</f>
        <v>30000</v>
      </c>
      <c r="G25" s="52">
        <f>G26</f>
        <v>35000</v>
      </c>
    </row>
    <row r="26" spans="1:7" ht="30" customHeight="1">
      <c r="A26" s="51"/>
      <c r="B26" s="14"/>
      <c r="C26" s="15"/>
      <c r="D26" s="15" t="s">
        <v>145</v>
      </c>
      <c r="E26" s="52">
        <v>25000</v>
      </c>
      <c r="F26" s="52">
        <v>30000</v>
      </c>
      <c r="G26" s="53">
        <v>35000</v>
      </c>
    </row>
    <row r="27" spans="1:7" s="50" customFormat="1" ht="37.5">
      <c r="A27" s="48" t="s">
        <v>73</v>
      </c>
      <c r="B27" s="3">
        <v>915</v>
      </c>
      <c r="C27" s="4" t="s">
        <v>69</v>
      </c>
      <c r="D27" s="4"/>
      <c r="E27" s="49">
        <f>E28+E30+E32+E38+E36</f>
        <v>1245900</v>
      </c>
      <c r="F27" s="49">
        <f>F28+F30+F32+F38+F36</f>
        <v>555700</v>
      </c>
      <c r="G27" s="49">
        <f>G28+G30+G32+G38+G36</f>
        <v>564800</v>
      </c>
    </row>
    <row r="28" spans="1:7" ht="18.75">
      <c r="A28" s="54" t="s">
        <v>56</v>
      </c>
      <c r="B28" s="38">
        <v>915</v>
      </c>
      <c r="C28" s="39" t="s">
        <v>67</v>
      </c>
      <c r="D28" s="39"/>
      <c r="E28" s="55">
        <f>E29</f>
        <v>21500</v>
      </c>
      <c r="F28" s="55">
        <f>F29</f>
        <v>21500</v>
      </c>
      <c r="G28" s="55">
        <f>G29</f>
        <v>21500</v>
      </c>
    </row>
    <row r="29" spans="1:7" ht="18.75">
      <c r="A29" s="54"/>
      <c r="B29" s="38"/>
      <c r="C29" s="39"/>
      <c r="D29" s="39" t="s">
        <v>148</v>
      </c>
      <c r="E29" s="55">
        <v>21500</v>
      </c>
      <c r="F29" s="55">
        <v>21500</v>
      </c>
      <c r="G29" s="56">
        <v>21500</v>
      </c>
    </row>
    <row r="30" spans="1:7" ht="18.75">
      <c r="A30" s="51" t="s">
        <v>15</v>
      </c>
      <c r="B30" s="14">
        <v>915</v>
      </c>
      <c r="C30" s="15" t="s">
        <v>61</v>
      </c>
      <c r="D30" s="15"/>
      <c r="E30" s="52">
        <f>E31</f>
        <v>20000</v>
      </c>
      <c r="F30" s="52">
        <f>F31</f>
        <v>20000</v>
      </c>
      <c r="G30" s="52">
        <f>G31</f>
        <v>20000</v>
      </c>
    </row>
    <row r="31" spans="1:7" ht="18" customHeight="1">
      <c r="A31" s="51"/>
      <c r="B31" s="14"/>
      <c r="C31" s="15"/>
      <c r="D31" s="15" t="s">
        <v>103</v>
      </c>
      <c r="E31" s="52">
        <v>20000</v>
      </c>
      <c r="F31" s="52">
        <v>20000</v>
      </c>
      <c r="G31" s="53">
        <v>20000</v>
      </c>
    </row>
    <row r="32" spans="1:7" ht="18.75">
      <c r="A32" s="51" t="s">
        <v>87</v>
      </c>
      <c r="B32" s="14">
        <v>915</v>
      </c>
      <c r="C32" s="15" t="s">
        <v>37</v>
      </c>
      <c r="D32" s="15"/>
      <c r="E32" s="52">
        <f>E33+E34+E35</f>
        <v>100000</v>
      </c>
      <c r="F32" s="52">
        <f>F33+F34+F35</f>
        <v>100000</v>
      </c>
      <c r="G32" s="52">
        <f>G33+G34+G35</f>
        <v>100000</v>
      </c>
    </row>
    <row r="33" spans="1:7" ht="18.75">
      <c r="A33" s="51"/>
      <c r="B33" s="14"/>
      <c r="C33" s="15"/>
      <c r="D33" s="15" t="s">
        <v>104</v>
      </c>
      <c r="E33" s="52">
        <v>10000</v>
      </c>
      <c r="F33" s="52">
        <v>10000</v>
      </c>
      <c r="G33" s="53">
        <v>10000</v>
      </c>
    </row>
    <row r="34" spans="1:7" ht="18.75">
      <c r="A34" s="51"/>
      <c r="B34" s="14"/>
      <c r="C34" s="15"/>
      <c r="D34" s="15" t="s">
        <v>105</v>
      </c>
      <c r="E34" s="52">
        <v>80000</v>
      </c>
      <c r="F34" s="52">
        <v>80000</v>
      </c>
      <c r="G34" s="53">
        <v>80000</v>
      </c>
    </row>
    <row r="35" spans="1:7" ht="18.75">
      <c r="A35" s="51"/>
      <c r="B35" s="14"/>
      <c r="C35" s="15"/>
      <c r="D35" s="15" t="s">
        <v>118</v>
      </c>
      <c r="E35" s="52">
        <v>10000</v>
      </c>
      <c r="F35" s="52">
        <v>10000</v>
      </c>
      <c r="G35" s="53">
        <v>10000</v>
      </c>
    </row>
    <row r="36" spans="1:7" ht="18.75">
      <c r="A36" s="54" t="s">
        <v>153</v>
      </c>
      <c r="B36" s="38" t="s">
        <v>147</v>
      </c>
      <c r="C36" s="39" t="s">
        <v>119</v>
      </c>
      <c r="D36" s="39"/>
      <c r="E36" s="55">
        <f>E37</f>
        <v>700000</v>
      </c>
      <c r="F36" s="55">
        <f>F37</f>
        <v>0</v>
      </c>
      <c r="G36" s="55">
        <f>G37</f>
        <v>0</v>
      </c>
    </row>
    <row r="37" spans="1:7" ht="16.5" customHeight="1">
      <c r="A37" s="54"/>
      <c r="B37" s="38"/>
      <c r="C37" s="39"/>
      <c r="D37" s="39" t="s">
        <v>154</v>
      </c>
      <c r="E37" s="55">
        <v>700000</v>
      </c>
      <c r="F37" s="55">
        <v>0</v>
      </c>
      <c r="G37" s="56">
        <v>0</v>
      </c>
    </row>
    <row r="38" spans="1:7" ht="18.75">
      <c r="A38" s="54" t="s">
        <v>28</v>
      </c>
      <c r="B38" s="38"/>
      <c r="C38" s="39" t="s">
        <v>149</v>
      </c>
      <c r="D38" s="39"/>
      <c r="E38" s="55">
        <f>E40+E39</f>
        <v>404400</v>
      </c>
      <c r="F38" s="55">
        <f>F40+F39</f>
        <v>414200</v>
      </c>
      <c r="G38" s="55">
        <f>G40+G39</f>
        <v>423300</v>
      </c>
    </row>
    <row r="39" spans="1:7" ht="18.75">
      <c r="A39" s="51"/>
      <c r="B39" s="14"/>
      <c r="C39" s="15"/>
      <c r="D39" s="15" t="s">
        <v>137</v>
      </c>
      <c r="E39" s="52">
        <v>150000</v>
      </c>
      <c r="F39" s="52">
        <v>150000</v>
      </c>
      <c r="G39" s="53">
        <v>150000</v>
      </c>
    </row>
    <row r="40" spans="1:7" ht="18.75">
      <c r="A40" s="54"/>
      <c r="B40" s="38"/>
      <c r="C40" s="39"/>
      <c r="D40" s="39" t="s">
        <v>138</v>
      </c>
      <c r="E40" s="55">
        <v>254400</v>
      </c>
      <c r="F40" s="55">
        <v>264200</v>
      </c>
      <c r="G40" s="56">
        <v>273300</v>
      </c>
    </row>
    <row r="41" spans="1:7" s="50" customFormat="1" ht="15" customHeight="1">
      <c r="A41" s="48" t="s">
        <v>53</v>
      </c>
      <c r="B41" s="3">
        <v>915</v>
      </c>
      <c r="C41" s="4" t="s">
        <v>26</v>
      </c>
      <c r="D41" s="4"/>
      <c r="E41" s="49">
        <f aca="true" t="shared" si="0" ref="E41:G42">E42</f>
        <v>80000</v>
      </c>
      <c r="F41" s="49">
        <f t="shared" si="0"/>
        <v>80000</v>
      </c>
      <c r="G41" s="49">
        <f t="shared" si="0"/>
        <v>80000</v>
      </c>
    </row>
    <row r="42" spans="1:7" ht="18.75">
      <c r="A42" s="51" t="s">
        <v>74</v>
      </c>
      <c r="B42" s="14">
        <v>915</v>
      </c>
      <c r="C42" s="15" t="s">
        <v>66</v>
      </c>
      <c r="D42" s="15"/>
      <c r="E42" s="52">
        <f t="shared" si="0"/>
        <v>80000</v>
      </c>
      <c r="F42" s="52">
        <f t="shared" si="0"/>
        <v>80000</v>
      </c>
      <c r="G42" s="52">
        <f t="shared" si="0"/>
        <v>80000</v>
      </c>
    </row>
    <row r="43" spans="1:7" ht="18.75">
      <c r="A43" s="51"/>
      <c r="B43" s="14"/>
      <c r="C43" s="15"/>
      <c r="D43" s="15" t="s">
        <v>106</v>
      </c>
      <c r="E43" s="52">
        <v>80000</v>
      </c>
      <c r="F43" s="52">
        <v>80000</v>
      </c>
      <c r="G43" s="53">
        <v>80000</v>
      </c>
    </row>
    <row r="44" spans="1:7" s="50" customFormat="1" ht="18.75">
      <c r="A44" s="48" t="s">
        <v>93</v>
      </c>
      <c r="B44" s="3">
        <v>915</v>
      </c>
      <c r="C44" s="4" t="s">
        <v>89</v>
      </c>
      <c r="D44" s="4"/>
      <c r="E44" s="49">
        <f>E45</f>
        <v>15000</v>
      </c>
      <c r="F44" s="49">
        <f>F45</f>
        <v>15000</v>
      </c>
      <c r="G44" s="49">
        <f>G45</f>
        <v>15000</v>
      </c>
    </row>
    <row r="45" spans="1:7" ht="18.75">
      <c r="A45" s="51" t="s">
        <v>74</v>
      </c>
      <c r="B45" s="14">
        <v>915</v>
      </c>
      <c r="C45" s="15" t="s">
        <v>34</v>
      </c>
      <c r="D45" s="15"/>
      <c r="E45" s="52">
        <f>E46+E47+E48</f>
        <v>15000</v>
      </c>
      <c r="F45" s="52">
        <f>F46+F47+F48</f>
        <v>15000</v>
      </c>
      <c r="G45" s="52">
        <f>G46+G47+G48</f>
        <v>15000</v>
      </c>
    </row>
    <row r="46" spans="1:7" ht="18.75">
      <c r="A46" s="51"/>
      <c r="B46" s="14"/>
      <c r="C46" s="15"/>
      <c r="D46" s="15" t="s">
        <v>107</v>
      </c>
      <c r="E46" s="52">
        <v>5000</v>
      </c>
      <c r="F46" s="52">
        <v>5000</v>
      </c>
      <c r="G46" s="53">
        <v>5000</v>
      </c>
    </row>
    <row r="47" spans="1:7" ht="18.75">
      <c r="A47" s="51"/>
      <c r="B47" s="14"/>
      <c r="C47" s="15"/>
      <c r="D47" s="15" t="s">
        <v>109</v>
      </c>
      <c r="E47" s="52">
        <v>5000</v>
      </c>
      <c r="F47" s="52">
        <v>5000</v>
      </c>
      <c r="G47" s="52">
        <v>5000</v>
      </c>
    </row>
    <row r="48" spans="1:7" ht="15" customHeight="1">
      <c r="A48" s="51"/>
      <c r="B48" s="14"/>
      <c r="C48" s="15"/>
      <c r="D48" s="15" t="s">
        <v>108</v>
      </c>
      <c r="E48" s="52">
        <v>5000</v>
      </c>
      <c r="F48" s="52">
        <v>5000</v>
      </c>
      <c r="G48" s="52">
        <v>5000</v>
      </c>
    </row>
    <row r="49" spans="1:7" s="50" customFormat="1" ht="18.75">
      <c r="A49" s="48" t="s">
        <v>64</v>
      </c>
      <c r="B49" s="3">
        <v>915</v>
      </c>
      <c r="C49" s="4" t="s">
        <v>59</v>
      </c>
      <c r="D49" s="4"/>
      <c r="E49" s="49">
        <f aca="true" t="shared" si="1" ref="E49:G50">E50</f>
        <v>2000</v>
      </c>
      <c r="F49" s="49">
        <f t="shared" si="1"/>
        <v>2000</v>
      </c>
      <c r="G49" s="49">
        <f t="shared" si="1"/>
        <v>2000</v>
      </c>
    </row>
    <row r="50" spans="1:7" ht="18.75">
      <c r="A50" s="51" t="s">
        <v>74</v>
      </c>
      <c r="B50" s="14">
        <v>915</v>
      </c>
      <c r="C50" s="15" t="s">
        <v>94</v>
      </c>
      <c r="D50" s="15"/>
      <c r="E50" s="52">
        <f t="shared" si="1"/>
        <v>2000</v>
      </c>
      <c r="F50" s="52">
        <f t="shared" si="1"/>
        <v>2000</v>
      </c>
      <c r="G50" s="52">
        <f t="shared" si="1"/>
        <v>2000</v>
      </c>
    </row>
    <row r="51" spans="1:7" ht="18.75">
      <c r="A51" s="51"/>
      <c r="B51" s="14"/>
      <c r="C51" s="15"/>
      <c r="D51" s="15" t="s">
        <v>110</v>
      </c>
      <c r="E51" s="52">
        <v>2000</v>
      </c>
      <c r="F51" s="52">
        <v>2000</v>
      </c>
      <c r="G51" s="53">
        <v>2000</v>
      </c>
    </row>
    <row r="52" spans="1:7" s="46" customFormat="1" ht="18.75">
      <c r="A52" s="58" t="s">
        <v>125</v>
      </c>
      <c r="B52" s="1">
        <v>915</v>
      </c>
      <c r="C52" s="2" t="s">
        <v>42</v>
      </c>
      <c r="D52" s="2"/>
      <c r="E52" s="45">
        <f>E53</f>
        <v>79200</v>
      </c>
      <c r="F52" s="45">
        <f>F53</f>
        <v>79200</v>
      </c>
      <c r="G52" s="57">
        <f>G53</f>
        <v>79200</v>
      </c>
    </row>
    <row r="53" spans="1:7" ht="37.5">
      <c r="A53" s="51" t="s">
        <v>22</v>
      </c>
      <c r="B53" s="14">
        <v>915</v>
      </c>
      <c r="C53" s="15" t="s">
        <v>19</v>
      </c>
      <c r="D53" s="15" t="s">
        <v>112</v>
      </c>
      <c r="E53" s="52">
        <v>79200</v>
      </c>
      <c r="F53" s="52">
        <v>79200</v>
      </c>
      <c r="G53" s="53">
        <v>79200</v>
      </c>
    </row>
    <row r="54" spans="1:7" s="46" customFormat="1" ht="18.75">
      <c r="A54" s="47" t="s">
        <v>126</v>
      </c>
      <c r="B54" s="1">
        <v>915</v>
      </c>
      <c r="C54" s="2" t="s">
        <v>50</v>
      </c>
      <c r="D54" s="2"/>
      <c r="E54" s="45">
        <f>E55</f>
        <v>300000</v>
      </c>
      <c r="F54" s="45">
        <f>F55</f>
        <v>10000</v>
      </c>
      <c r="G54" s="45">
        <f>G55</f>
        <v>10000</v>
      </c>
    </row>
    <row r="55" spans="1:7" ht="18.75">
      <c r="A55" s="51" t="s">
        <v>87</v>
      </c>
      <c r="B55" s="14">
        <v>915</v>
      </c>
      <c r="C55" s="15" t="s">
        <v>155</v>
      </c>
      <c r="D55" s="15" t="s">
        <v>120</v>
      </c>
      <c r="E55" s="52">
        <v>300000</v>
      </c>
      <c r="F55" s="52">
        <v>10000</v>
      </c>
      <c r="G55" s="53">
        <v>10000</v>
      </c>
    </row>
    <row r="56" spans="1:7" s="46" customFormat="1" ht="18.75">
      <c r="A56" s="47" t="s">
        <v>143</v>
      </c>
      <c r="B56" s="1">
        <v>915</v>
      </c>
      <c r="C56" s="2" t="s">
        <v>127</v>
      </c>
      <c r="D56" s="2"/>
      <c r="E56" s="45">
        <f>E57</f>
        <v>0</v>
      </c>
      <c r="F56" s="45">
        <f>F57</f>
        <v>0</v>
      </c>
      <c r="G56" s="45">
        <f>G57</f>
        <v>0</v>
      </c>
    </row>
    <row r="57" spans="1:7" ht="18.75">
      <c r="A57" s="48" t="s">
        <v>122</v>
      </c>
      <c r="B57" s="3"/>
      <c r="C57" s="4" t="s">
        <v>71</v>
      </c>
      <c r="D57" s="4"/>
      <c r="E57" s="49">
        <f>E58+E59</f>
        <v>0</v>
      </c>
      <c r="F57" s="49">
        <f>F58+F59</f>
        <v>0</v>
      </c>
      <c r="G57" s="49">
        <f>G58+G59</f>
        <v>0</v>
      </c>
    </row>
    <row r="58" spans="1:7" s="46" customFormat="1" ht="18.75">
      <c r="A58" s="51" t="s">
        <v>58</v>
      </c>
      <c r="B58" s="14">
        <v>915</v>
      </c>
      <c r="C58" s="15" t="s">
        <v>2</v>
      </c>
      <c r="D58" s="15" t="s">
        <v>98</v>
      </c>
      <c r="E58" s="52">
        <v>0</v>
      </c>
      <c r="F58" s="52">
        <v>0</v>
      </c>
      <c r="G58" s="53">
        <v>0</v>
      </c>
    </row>
    <row r="59" spans="1:7" s="50" customFormat="1" ht="18.75">
      <c r="A59" s="51" t="s">
        <v>3</v>
      </c>
      <c r="B59" s="14">
        <v>915</v>
      </c>
      <c r="C59" s="15" t="s">
        <v>62</v>
      </c>
      <c r="D59" s="15" t="s">
        <v>99</v>
      </c>
      <c r="E59" s="52">
        <v>0</v>
      </c>
      <c r="F59" s="52">
        <v>0</v>
      </c>
      <c r="G59" s="53">
        <v>0</v>
      </c>
    </row>
    <row r="60" spans="1:7" ht="18.75">
      <c r="A60" s="47" t="s">
        <v>128</v>
      </c>
      <c r="B60" s="1">
        <v>915</v>
      </c>
      <c r="C60" s="2" t="s">
        <v>95</v>
      </c>
      <c r="D60" s="2"/>
      <c r="E60" s="45">
        <f>E61+E65+E69</f>
        <v>910000</v>
      </c>
      <c r="F60" s="45">
        <f>F61+F65+F69</f>
        <v>210000</v>
      </c>
      <c r="G60" s="45">
        <f>G61+G65+G69</f>
        <v>210000</v>
      </c>
    </row>
    <row r="61" spans="1:7" ht="18.75">
      <c r="A61" s="51" t="s">
        <v>15</v>
      </c>
      <c r="B61" s="14">
        <v>915</v>
      </c>
      <c r="C61" s="15" t="s">
        <v>83</v>
      </c>
      <c r="D61" s="15"/>
      <c r="E61" s="52">
        <f>E62+E63+E64</f>
        <v>110000</v>
      </c>
      <c r="F61" s="52">
        <f>F62+F63+F64</f>
        <v>110000</v>
      </c>
      <c r="G61" s="52">
        <f>G62+G63+G64</f>
        <v>110000</v>
      </c>
    </row>
    <row r="62" spans="1:7" s="46" customFormat="1" ht="48">
      <c r="A62" s="51"/>
      <c r="B62" s="14"/>
      <c r="C62" s="15"/>
      <c r="D62" s="15" t="s">
        <v>181</v>
      </c>
      <c r="E62" s="52">
        <v>75000</v>
      </c>
      <c r="F62" s="52">
        <v>75000</v>
      </c>
      <c r="G62" s="53">
        <v>75000</v>
      </c>
    </row>
    <row r="63" spans="1:7" ht="32.25">
      <c r="A63" s="51"/>
      <c r="B63" s="14"/>
      <c r="C63" s="15"/>
      <c r="D63" s="15" t="s">
        <v>117</v>
      </c>
      <c r="E63" s="52">
        <v>5000</v>
      </c>
      <c r="F63" s="52">
        <v>5000</v>
      </c>
      <c r="G63" s="53">
        <v>5000</v>
      </c>
    </row>
    <row r="64" spans="1:7" ht="18.75">
      <c r="A64" s="51"/>
      <c r="B64" s="14"/>
      <c r="C64" s="15"/>
      <c r="D64" s="15" t="s">
        <v>150</v>
      </c>
      <c r="E64" s="52">
        <v>30000</v>
      </c>
      <c r="F64" s="52">
        <v>30000</v>
      </c>
      <c r="G64" s="53">
        <v>30000</v>
      </c>
    </row>
    <row r="65" spans="1:7" ht="18.75">
      <c r="A65" s="51" t="s">
        <v>87</v>
      </c>
      <c r="B65" s="14">
        <v>915</v>
      </c>
      <c r="C65" s="15" t="s">
        <v>63</v>
      </c>
      <c r="D65" s="15"/>
      <c r="E65" s="52">
        <f>E66+E67+E68</f>
        <v>740000</v>
      </c>
      <c r="F65" s="52">
        <f>F66+F67+F68</f>
        <v>40000</v>
      </c>
      <c r="G65" s="52">
        <f>G66+G67+G68</f>
        <v>40000</v>
      </c>
    </row>
    <row r="66" spans="1:7" ht="32.25">
      <c r="A66" s="51"/>
      <c r="B66" s="14"/>
      <c r="C66" s="15"/>
      <c r="D66" s="15" t="s">
        <v>151</v>
      </c>
      <c r="E66" s="52">
        <v>20000</v>
      </c>
      <c r="F66" s="52">
        <v>20000</v>
      </c>
      <c r="G66" s="53">
        <v>20000</v>
      </c>
    </row>
    <row r="67" spans="1:7" ht="18.75">
      <c r="A67" s="51"/>
      <c r="B67" s="14"/>
      <c r="C67" s="15"/>
      <c r="D67" s="15" t="s">
        <v>118</v>
      </c>
      <c r="E67" s="52">
        <v>20000</v>
      </c>
      <c r="F67" s="52">
        <v>20000</v>
      </c>
      <c r="G67" s="53">
        <v>20000</v>
      </c>
    </row>
    <row r="68" spans="1:7" ht="63.75">
      <c r="A68" s="51" t="s">
        <v>182</v>
      </c>
      <c r="B68" s="14"/>
      <c r="C68" s="15"/>
      <c r="D68" s="15" t="s">
        <v>183</v>
      </c>
      <c r="E68" s="52">
        <v>700000</v>
      </c>
      <c r="F68" s="52">
        <v>0</v>
      </c>
      <c r="G68" s="53">
        <v>0</v>
      </c>
    </row>
    <row r="69" spans="1:7" ht="18.75">
      <c r="A69" s="51" t="s">
        <v>28</v>
      </c>
      <c r="B69" s="14">
        <v>915</v>
      </c>
      <c r="C69" s="15" t="s">
        <v>8</v>
      </c>
      <c r="D69" s="15"/>
      <c r="E69" s="52">
        <f>E70+E71</f>
        <v>60000</v>
      </c>
      <c r="F69" s="52">
        <f>F70+F71</f>
        <v>60000</v>
      </c>
      <c r="G69" s="52">
        <f>G70+G71</f>
        <v>60000</v>
      </c>
    </row>
    <row r="70" spans="1:7" ht="18.75">
      <c r="A70" s="51"/>
      <c r="B70" s="14"/>
      <c r="C70" s="15"/>
      <c r="D70" s="15" t="s">
        <v>111</v>
      </c>
      <c r="E70" s="52">
        <v>30000</v>
      </c>
      <c r="F70" s="52">
        <v>30000</v>
      </c>
      <c r="G70" s="53">
        <v>30000</v>
      </c>
    </row>
    <row r="71" spans="1:7" ht="18.75">
      <c r="A71" s="51"/>
      <c r="B71" s="14"/>
      <c r="C71" s="15"/>
      <c r="D71" s="15" t="s">
        <v>120</v>
      </c>
      <c r="E71" s="52">
        <v>30000</v>
      </c>
      <c r="F71" s="52">
        <v>30000</v>
      </c>
      <c r="G71" s="53">
        <v>30000</v>
      </c>
    </row>
    <row r="72" spans="1:7" ht="18.75">
      <c r="A72" s="58" t="s">
        <v>129</v>
      </c>
      <c r="B72" s="1">
        <v>915</v>
      </c>
      <c r="C72" s="2" t="s">
        <v>40</v>
      </c>
      <c r="D72" s="2"/>
      <c r="E72" s="45">
        <f aca="true" t="shared" si="2" ref="E72:G73">E73</f>
        <v>109200</v>
      </c>
      <c r="F72" s="45">
        <f t="shared" si="2"/>
        <v>109200</v>
      </c>
      <c r="G72" s="45">
        <f t="shared" si="2"/>
        <v>109200</v>
      </c>
    </row>
    <row r="73" spans="1:7" ht="18.75">
      <c r="A73" s="51" t="s">
        <v>56</v>
      </c>
      <c r="B73" s="14">
        <v>915</v>
      </c>
      <c r="C73" s="15" t="s">
        <v>38</v>
      </c>
      <c r="D73" s="15"/>
      <c r="E73" s="52">
        <f t="shared" si="2"/>
        <v>109200</v>
      </c>
      <c r="F73" s="52">
        <f t="shared" si="2"/>
        <v>109200</v>
      </c>
      <c r="G73" s="52">
        <f t="shared" si="2"/>
        <v>109200</v>
      </c>
    </row>
    <row r="74" spans="1:7" s="46" customFormat="1" ht="18.75">
      <c r="A74" s="51"/>
      <c r="B74" s="14"/>
      <c r="C74" s="15"/>
      <c r="D74" s="15" t="s">
        <v>102</v>
      </c>
      <c r="E74" s="52">
        <v>109200</v>
      </c>
      <c r="F74" s="52">
        <v>109200</v>
      </c>
      <c r="G74" s="53">
        <v>109200</v>
      </c>
    </row>
    <row r="75" spans="1:7" ht="18.75">
      <c r="A75" s="47" t="s">
        <v>130</v>
      </c>
      <c r="B75" s="1">
        <v>915</v>
      </c>
      <c r="C75" s="2" t="s">
        <v>78</v>
      </c>
      <c r="D75" s="2"/>
      <c r="E75" s="45">
        <f>E76+E78</f>
        <v>120200</v>
      </c>
      <c r="F75" s="45">
        <f>F76+F78</f>
        <v>115700</v>
      </c>
      <c r="G75" s="45">
        <f>G76+G78</f>
        <v>117300</v>
      </c>
    </row>
    <row r="76" spans="1:7" ht="18.75">
      <c r="A76" s="51" t="s">
        <v>87</v>
      </c>
      <c r="B76" s="14">
        <v>915</v>
      </c>
      <c r="C76" s="15" t="s">
        <v>47</v>
      </c>
      <c r="D76" s="15"/>
      <c r="E76" s="52">
        <f>E77</f>
        <v>80200</v>
      </c>
      <c r="F76" s="52">
        <f>F77</f>
        <v>100700</v>
      </c>
      <c r="G76" s="52">
        <f>G77</f>
        <v>97300</v>
      </c>
    </row>
    <row r="77" spans="1:7" s="46" customFormat="1" ht="18.75">
      <c r="A77" s="51"/>
      <c r="B77" s="14"/>
      <c r="C77" s="15"/>
      <c r="D77" s="15" t="s">
        <v>131</v>
      </c>
      <c r="E77" s="52">
        <v>80200</v>
      </c>
      <c r="F77" s="52">
        <v>100700</v>
      </c>
      <c r="G77" s="53">
        <v>97300</v>
      </c>
    </row>
    <row r="78" spans="1:7" ht="18.75">
      <c r="A78" s="51" t="s">
        <v>28</v>
      </c>
      <c r="B78" s="14">
        <v>915</v>
      </c>
      <c r="C78" s="15" t="s">
        <v>55</v>
      </c>
      <c r="D78" s="15"/>
      <c r="E78" s="52">
        <f>E79</f>
        <v>40000</v>
      </c>
      <c r="F78" s="52">
        <f>F79</f>
        <v>15000</v>
      </c>
      <c r="G78" s="52">
        <f>G79</f>
        <v>20000</v>
      </c>
    </row>
    <row r="79" spans="1:7" ht="18.75">
      <c r="A79" s="51"/>
      <c r="B79" s="14"/>
      <c r="C79" s="15"/>
      <c r="D79" s="15" t="s">
        <v>173</v>
      </c>
      <c r="E79" s="52">
        <v>40000</v>
      </c>
      <c r="F79" s="52">
        <v>15000</v>
      </c>
      <c r="G79" s="53">
        <v>20000</v>
      </c>
    </row>
    <row r="80" spans="1:7" ht="18.75">
      <c r="A80" s="47" t="s">
        <v>156</v>
      </c>
      <c r="B80" s="1" t="s">
        <v>147</v>
      </c>
      <c r="C80" s="2" t="s">
        <v>157</v>
      </c>
      <c r="D80" s="2"/>
      <c r="E80" s="45">
        <f aca="true" t="shared" si="3" ref="E80:G81">E81</f>
        <v>0</v>
      </c>
      <c r="F80" s="45">
        <f t="shared" si="3"/>
        <v>0</v>
      </c>
      <c r="G80" s="45">
        <f t="shared" si="3"/>
        <v>0</v>
      </c>
    </row>
    <row r="81" spans="1:7" ht="18.75">
      <c r="A81" s="51" t="s">
        <v>15</v>
      </c>
      <c r="B81" s="14" t="s">
        <v>147</v>
      </c>
      <c r="C81" s="15" t="s">
        <v>158</v>
      </c>
      <c r="D81" s="15"/>
      <c r="E81" s="52">
        <f t="shared" si="3"/>
        <v>0</v>
      </c>
      <c r="F81" s="52">
        <f t="shared" si="3"/>
        <v>0</v>
      </c>
      <c r="G81" s="52">
        <f t="shared" si="3"/>
        <v>0</v>
      </c>
    </row>
    <row r="82" spans="1:7" ht="18.75">
      <c r="A82" s="51"/>
      <c r="B82" s="14"/>
      <c r="C82" s="15"/>
      <c r="D82" s="15" t="s">
        <v>174</v>
      </c>
      <c r="E82" s="52">
        <v>0</v>
      </c>
      <c r="F82" s="52">
        <v>0</v>
      </c>
      <c r="G82" s="52">
        <v>0</v>
      </c>
    </row>
    <row r="83" spans="1:7" ht="18.75">
      <c r="A83" s="47" t="s">
        <v>132</v>
      </c>
      <c r="B83" s="1" t="s">
        <v>147</v>
      </c>
      <c r="C83" s="2" t="s">
        <v>144</v>
      </c>
      <c r="D83" s="2"/>
      <c r="E83" s="61">
        <f>E84+E87+E90</f>
        <v>3422700</v>
      </c>
      <c r="F83" s="61">
        <f>F84+F90</f>
        <v>1386600</v>
      </c>
      <c r="G83" s="61">
        <f>G84+G90</f>
        <v>1645600</v>
      </c>
    </row>
    <row r="84" spans="1:7" s="50" customFormat="1" ht="18.75">
      <c r="A84" s="48" t="s">
        <v>24</v>
      </c>
      <c r="B84" s="3" t="s">
        <v>147</v>
      </c>
      <c r="C84" s="4" t="s">
        <v>81</v>
      </c>
      <c r="D84" s="4"/>
      <c r="E84" s="49">
        <f>E85+E86</f>
        <v>937200</v>
      </c>
      <c r="F84" s="49">
        <f>F85+F86</f>
        <v>1124000</v>
      </c>
      <c r="G84" s="49">
        <f>G85+G86</f>
        <v>1382000</v>
      </c>
    </row>
    <row r="85" spans="1:7" s="50" customFormat="1" ht="18.75">
      <c r="A85" s="51" t="s">
        <v>58</v>
      </c>
      <c r="B85" s="14">
        <v>915</v>
      </c>
      <c r="C85" s="15" t="s">
        <v>14</v>
      </c>
      <c r="D85" s="15" t="s">
        <v>98</v>
      </c>
      <c r="E85" s="52">
        <v>719800</v>
      </c>
      <c r="F85" s="52">
        <v>863300</v>
      </c>
      <c r="G85" s="53">
        <v>1061400</v>
      </c>
    </row>
    <row r="86" spans="1:7" s="50" customFormat="1" ht="18.75">
      <c r="A86" s="51" t="s">
        <v>3</v>
      </c>
      <c r="B86" s="14">
        <v>915</v>
      </c>
      <c r="C86" s="15" t="s">
        <v>65</v>
      </c>
      <c r="D86" s="15" t="s">
        <v>99</v>
      </c>
      <c r="E86" s="52">
        <v>217400</v>
      </c>
      <c r="F86" s="52">
        <v>260700</v>
      </c>
      <c r="G86" s="52">
        <v>320600</v>
      </c>
    </row>
    <row r="87" spans="1:7" ht="37.5">
      <c r="A87" s="48" t="s">
        <v>163</v>
      </c>
      <c r="B87" s="3" t="s">
        <v>147</v>
      </c>
      <c r="C87" s="4" t="s">
        <v>159</v>
      </c>
      <c r="D87" s="4"/>
      <c r="E87" s="49">
        <f aca="true" t="shared" si="4" ref="E87:G88">E88</f>
        <v>2019000</v>
      </c>
      <c r="F87" s="49">
        <f t="shared" si="4"/>
        <v>0</v>
      </c>
      <c r="G87" s="49">
        <f t="shared" si="4"/>
        <v>0</v>
      </c>
    </row>
    <row r="88" spans="1:7" ht="18.75">
      <c r="A88" s="51" t="s">
        <v>162</v>
      </c>
      <c r="B88" s="14" t="s">
        <v>147</v>
      </c>
      <c r="C88" s="15" t="s">
        <v>160</v>
      </c>
      <c r="D88" s="15"/>
      <c r="E88" s="52">
        <f t="shared" si="4"/>
        <v>2019000</v>
      </c>
      <c r="F88" s="52">
        <f t="shared" si="4"/>
        <v>0</v>
      </c>
      <c r="G88" s="52">
        <f t="shared" si="4"/>
        <v>0</v>
      </c>
    </row>
    <row r="89" spans="1:7" s="50" customFormat="1" ht="18.75">
      <c r="A89" s="51"/>
      <c r="B89" s="14"/>
      <c r="C89" s="15"/>
      <c r="D89" s="39" t="s">
        <v>161</v>
      </c>
      <c r="E89" s="52">
        <v>2019000</v>
      </c>
      <c r="F89" s="52">
        <v>0</v>
      </c>
      <c r="G89" s="52">
        <v>0</v>
      </c>
    </row>
    <row r="90" spans="1:7" ht="37.5">
      <c r="A90" s="48" t="s">
        <v>73</v>
      </c>
      <c r="B90" s="3">
        <v>915</v>
      </c>
      <c r="C90" s="4" t="s">
        <v>20</v>
      </c>
      <c r="D90" s="4"/>
      <c r="E90" s="49">
        <f>E91+E93+E97+E100+E104+E102</f>
        <v>466500</v>
      </c>
      <c r="F90" s="49">
        <f>F91+F93+F97+F100+F104</f>
        <v>262600</v>
      </c>
      <c r="G90" s="49">
        <f>G91+G93+G97+G100+G104</f>
        <v>263600</v>
      </c>
    </row>
    <row r="91" spans="1:7" ht="18.75">
      <c r="A91" s="51" t="s">
        <v>56</v>
      </c>
      <c r="B91" s="14">
        <v>915</v>
      </c>
      <c r="C91" s="15" t="s">
        <v>18</v>
      </c>
      <c r="D91" s="15"/>
      <c r="E91" s="52">
        <f>E92</f>
        <v>16500</v>
      </c>
      <c r="F91" s="52">
        <f>F92</f>
        <v>17600</v>
      </c>
      <c r="G91" s="52">
        <f>G92</f>
        <v>18600</v>
      </c>
    </row>
    <row r="92" spans="1:7" s="50" customFormat="1" ht="18.75">
      <c r="A92" s="51"/>
      <c r="B92" s="14"/>
      <c r="C92" s="15"/>
      <c r="D92" s="15" t="s">
        <v>102</v>
      </c>
      <c r="E92" s="52">
        <v>16500</v>
      </c>
      <c r="F92" s="52">
        <v>17600</v>
      </c>
      <c r="G92" s="53">
        <v>18600</v>
      </c>
    </row>
    <row r="93" spans="1:7" ht="18.75">
      <c r="A93" s="51" t="s">
        <v>15</v>
      </c>
      <c r="B93" s="14">
        <v>915</v>
      </c>
      <c r="C93" s="15" t="s">
        <v>6</v>
      </c>
      <c r="D93" s="15"/>
      <c r="E93" s="52">
        <f>E94+E95+E96</f>
        <v>100000</v>
      </c>
      <c r="F93" s="52">
        <f>F94+F95+F96</f>
        <v>100000</v>
      </c>
      <c r="G93" s="52">
        <f>G94+G95+G96</f>
        <v>100000</v>
      </c>
    </row>
    <row r="94" spans="1:7" ht="18.75">
      <c r="A94" s="51"/>
      <c r="B94" s="14"/>
      <c r="C94" s="15"/>
      <c r="D94" s="15" t="s">
        <v>152</v>
      </c>
      <c r="E94" s="52">
        <v>20000</v>
      </c>
      <c r="F94" s="52">
        <v>20000</v>
      </c>
      <c r="G94" s="53">
        <v>20000</v>
      </c>
    </row>
    <row r="95" spans="1:7" ht="18.75">
      <c r="A95" s="51"/>
      <c r="B95" s="14"/>
      <c r="C95" s="15"/>
      <c r="D95" s="15" t="s">
        <v>133</v>
      </c>
      <c r="E95" s="52">
        <v>10000</v>
      </c>
      <c r="F95" s="52">
        <v>10000</v>
      </c>
      <c r="G95" s="53">
        <v>10000</v>
      </c>
    </row>
    <row r="96" spans="1:7" ht="32.25">
      <c r="A96" s="51"/>
      <c r="B96" s="14"/>
      <c r="C96" s="15"/>
      <c r="D96" s="15" t="s">
        <v>184</v>
      </c>
      <c r="E96" s="52">
        <v>70000</v>
      </c>
      <c r="F96" s="52">
        <v>70000</v>
      </c>
      <c r="G96" s="53">
        <v>70000</v>
      </c>
    </row>
    <row r="97" spans="1:7" ht="18.75">
      <c r="A97" s="51" t="s">
        <v>87</v>
      </c>
      <c r="B97" s="14">
        <v>915</v>
      </c>
      <c r="C97" s="15" t="s">
        <v>76</v>
      </c>
      <c r="D97" s="15"/>
      <c r="E97" s="52">
        <f>E98+E99</f>
        <v>15000</v>
      </c>
      <c r="F97" s="52">
        <f>F98+F99</f>
        <v>15000</v>
      </c>
      <c r="G97" s="52">
        <f>G98+G99</f>
        <v>15000</v>
      </c>
    </row>
    <row r="98" spans="1:7" ht="18.75">
      <c r="A98" s="51"/>
      <c r="B98" s="14"/>
      <c r="C98" s="15"/>
      <c r="D98" s="15" t="s">
        <v>134</v>
      </c>
      <c r="E98" s="52">
        <v>5000</v>
      </c>
      <c r="F98" s="52">
        <v>5000</v>
      </c>
      <c r="G98" s="53">
        <v>5000</v>
      </c>
    </row>
    <row r="99" spans="1:7" ht="18.75">
      <c r="A99" s="51"/>
      <c r="B99" s="14"/>
      <c r="C99" s="15"/>
      <c r="D99" s="15" t="s">
        <v>135</v>
      </c>
      <c r="E99" s="52">
        <v>10000</v>
      </c>
      <c r="F99" s="52">
        <v>10000</v>
      </c>
      <c r="G99" s="53">
        <v>10000</v>
      </c>
    </row>
    <row r="100" spans="1:7" ht="18.75">
      <c r="A100" s="51" t="s">
        <v>74</v>
      </c>
      <c r="B100" s="14">
        <v>915</v>
      </c>
      <c r="C100" s="15" t="s">
        <v>60</v>
      </c>
      <c r="D100" s="15"/>
      <c r="E100" s="52">
        <f>E101</f>
        <v>80000</v>
      </c>
      <c r="F100" s="52">
        <f>F101</f>
        <v>80000</v>
      </c>
      <c r="G100" s="52">
        <f>G101</f>
        <v>80000</v>
      </c>
    </row>
    <row r="101" spans="1:7" ht="32.25">
      <c r="A101" s="51"/>
      <c r="B101" s="14"/>
      <c r="C101" s="15"/>
      <c r="D101" s="15" t="s">
        <v>136</v>
      </c>
      <c r="E101" s="52">
        <v>80000</v>
      </c>
      <c r="F101" s="52">
        <v>80000</v>
      </c>
      <c r="G101" s="53">
        <v>80000</v>
      </c>
    </row>
    <row r="102" spans="1:7" ht="18.75">
      <c r="A102" s="51" t="s">
        <v>164</v>
      </c>
      <c r="B102" s="14" t="s">
        <v>147</v>
      </c>
      <c r="C102" s="15" t="s">
        <v>165</v>
      </c>
      <c r="D102" s="15"/>
      <c r="E102" s="52">
        <f>E103</f>
        <v>35000</v>
      </c>
      <c r="F102" s="52">
        <f>F103</f>
        <v>0</v>
      </c>
      <c r="G102" s="52">
        <f>G103</f>
        <v>0</v>
      </c>
    </row>
    <row r="103" spans="1:7" ht="18.75">
      <c r="A103" s="51"/>
      <c r="B103" s="14"/>
      <c r="C103" s="15"/>
      <c r="D103" s="15" t="s">
        <v>166</v>
      </c>
      <c r="E103" s="52">
        <v>35000</v>
      </c>
      <c r="F103" s="52">
        <v>0</v>
      </c>
      <c r="G103" s="53">
        <v>0</v>
      </c>
    </row>
    <row r="104" spans="1:7" ht="18.75">
      <c r="A104" s="51" t="s">
        <v>28</v>
      </c>
      <c r="B104" s="14">
        <v>915</v>
      </c>
      <c r="C104" s="15" t="s">
        <v>85</v>
      </c>
      <c r="D104" s="15"/>
      <c r="E104" s="52">
        <f>E105+E106</f>
        <v>220000</v>
      </c>
      <c r="F104" s="52">
        <f>F105+F106</f>
        <v>50000</v>
      </c>
      <c r="G104" s="52">
        <f>G105+G106</f>
        <v>50000</v>
      </c>
    </row>
    <row r="105" spans="1:7" ht="32.25">
      <c r="A105" s="51"/>
      <c r="B105" s="14"/>
      <c r="C105" s="15"/>
      <c r="D105" s="15" t="s">
        <v>139</v>
      </c>
      <c r="E105" s="52">
        <v>20000</v>
      </c>
      <c r="F105" s="52">
        <v>20000</v>
      </c>
      <c r="G105" s="53">
        <v>20000</v>
      </c>
    </row>
    <row r="106" spans="1:7" ht="18.75">
      <c r="A106" s="51"/>
      <c r="B106" s="14"/>
      <c r="C106" s="15"/>
      <c r="D106" s="15" t="s">
        <v>120</v>
      </c>
      <c r="E106" s="52">
        <v>200000</v>
      </c>
      <c r="F106" s="52">
        <v>30000</v>
      </c>
      <c r="G106" s="53">
        <v>30000</v>
      </c>
    </row>
    <row r="107" spans="1:7" ht="18.75">
      <c r="A107" s="58" t="s">
        <v>140</v>
      </c>
      <c r="B107" s="59">
        <v>915</v>
      </c>
      <c r="C107" s="60" t="s">
        <v>0</v>
      </c>
      <c r="D107" s="60"/>
      <c r="E107" s="61">
        <f aca="true" t="shared" si="5" ref="E107:G108">E108</f>
        <v>0</v>
      </c>
      <c r="F107" s="61">
        <f t="shared" si="5"/>
        <v>0</v>
      </c>
      <c r="G107" s="61">
        <f t="shared" si="5"/>
        <v>0</v>
      </c>
    </row>
    <row r="108" spans="1:7" ht="18.75">
      <c r="A108" s="54" t="s">
        <v>49</v>
      </c>
      <c r="B108" s="38">
        <v>915</v>
      </c>
      <c r="C108" s="39" t="s">
        <v>7</v>
      </c>
      <c r="D108" s="39"/>
      <c r="E108" s="55">
        <f t="shared" si="5"/>
        <v>0</v>
      </c>
      <c r="F108" s="55">
        <f t="shared" si="5"/>
        <v>0</v>
      </c>
      <c r="G108" s="55">
        <f t="shared" si="5"/>
        <v>0</v>
      </c>
    </row>
    <row r="109" spans="1:7" s="46" customFormat="1" ht="18.75">
      <c r="A109" s="54" t="s">
        <v>5</v>
      </c>
      <c r="B109" s="38"/>
      <c r="C109" s="39"/>
      <c r="D109" s="39" t="s">
        <v>141</v>
      </c>
      <c r="E109" s="55">
        <v>0</v>
      </c>
      <c r="F109" s="55">
        <v>0</v>
      </c>
      <c r="G109" s="56">
        <v>0</v>
      </c>
    </row>
    <row r="110" spans="1:7" ht="18.75">
      <c r="A110" s="47"/>
      <c r="B110" s="1"/>
      <c r="C110" s="2"/>
      <c r="D110" s="2"/>
      <c r="E110" s="45"/>
      <c r="F110" s="45"/>
      <c r="G110" s="45"/>
    </row>
    <row r="111" spans="1:7" ht="18.75">
      <c r="A111" s="48"/>
      <c r="B111" s="3"/>
      <c r="C111" s="4"/>
      <c r="D111" s="4"/>
      <c r="E111" s="49"/>
      <c r="F111" s="49"/>
      <c r="G111" s="49"/>
    </row>
    <row r="112" spans="1:7" s="46" customFormat="1" ht="18.75">
      <c r="A112" s="51"/>
      <c r="B112" s="14"/>
      <c r="C112" s="15"/>
      <c r="D112" s="15"/>
      <c r="E112" s="52"/>
      <c r="F112" s="52"/>
      <c r="G112" s="53"/>
    </row>
    <row r="113" spans="1:7" s="50" customFormat="1" ht="18.75">
      <c r="A113" s="51"/>
      <c r="B113" s="14"/>
      <c r="C113" s="15"/>
      <c r="D113" s="15"/>
      <c r="E113" s="52"/>
      <c r="F113" s="52"/>
      <c r="G113" s="52"/>
    </row>
    <row r="114" spans="1:7" ht="18.75">
      <c r="A114" s="48"/>
      <c r="B114" s="3"/>
      <c r="C114" s="4"/>
      <c r="D114" s="4"/>
      <c r="E114" s="49"/>
      <c r="F114" s="49"/>
      <c r="G114" s="49"/>
    </row>
    <row r="115" spans="1:7" ht="18.75">
      <c r="A115" s="51"/>
      <c r="B115" s="14"/>
      <c r="C115" s="15"/>
      <c r="D115" s="15"/>
      <c r="E115" s="52"/>
      <c r="F115" s="52"/>
      <c r="G115" s="52"/>
    </row>
    <row r="116" spans="1:7" ht="18.75">
      <c r="A116" s="51"/>
      <c r="B116" s="14"/>
      <c r="C116" s="15"/>
      <c r="D116" s="15"/>
      <c r="E116" s="52"/>
      <c r="F116" s="52"/>
      <c r="G116" s="53"/>
    </row>
    <row r="117" spans="1:7" ht="18.75">
      <c r="A117" s="51"/>
      <c r="B117" s="14"/>
      <c r="C117" s="15"/>
      <c r="D117" s="15"/>
      <c r="E117" s="52"/>
      <c r="F117" s="52"/>
      <c r="G117" s="53"/>
    </row>
    <row r="118" spans="1:7" ht="16.5" customHeight="1">
      <c r="A118" s="51"/>
      <c r="B118" s="14"/>
      <c r="C118" s="15"/>
      <c r="D118" s="15"/>
      <c r="E118" s="52"/>
      <c r="F118" s="52"/>
      <c r="G118" s="52"/>
    </row>
    <row r="119" spans="1:7" ht="17.25" customHeight="1">
      <c r="A119" s="51"/>
      <c r="B119" s="14"/>
      <c r="C119" s="15"/>
      <c r="D119" s="15"/>
      <c r="E119" s="52"/>
      <c r="F119" s="52"/>
      <c r="G119" s="53"/>
    </row>
  </sheetData>
  <sheetProtection/>
  <mergeCells count="9">
    <mergeCell ref="A5:G5"/>
    <mergeCell ref="G7:G9"/>
    <mergeCell ref="D7:D9"/>
    <mergeCell ref="C7:C9"/>
    <mergeCell ref="F7:F9"/>
    <mergeCell ref="A7:A9"/>
    <mergeCell ref="B7:B9"/>
    <mergeCell ref="E7:E9"/>
  </mergeCells>
  <printOptions/>
  <pageMargins left="0" right="0" top="0.7874015748031497" bottom="0.3937007874015748" header="0" footer="0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ЦБ ЧРМО</dc:creator>
  <cp:keywords/>
  <dc:description/>
  <cp:lastModifiedBy>ЦБ ЧРМО</cp:lastModifiedBy>
  <cp:lastPrinted>2019-11-13T08:05:03Z</cp:lastPrinted>
  <dcterms:created xsi:type="dcterms:W3CDTF">2019-10-31T08:37:29Z</dcterms:created>
  <dcterms:modified xsi:type="dcterms:W3CDTF">2019-12-20T06:40:02Z</dcterms:modified>
  <cp:category/>
  <cp:version/>
  <cp:contentType/>
  <cp:contentStatus/>
</cp:coreProperties>
</file>