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5-1изм" sheetId="1" r:id="rId1"/>
  </sheets>
  <definedNames/>
  <calcPr fullCalcOnLoad="1"/>
</workbook>
</file>

<file path=xl/sharedStrings.xml><?xml version="1.0" encoding="utf-8"?>
<sst xmlns="http://schemas.openxmlformats.org/spreadsheetml/2006/main" count="215" uniqueCount="92">
  <si>
    <t>Наименование</t>
  </si>
  <si>
    <t>Общегосударственные вопросы</t>
  </si>
  <si>
    <t>Функционирование органов исполнительной власти местных администраций</t>
  </si>
  <si>
    <t>Всего расходов: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</si>
  <si>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</si>
  <si>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</si>
  <si>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Резервные фонды ГО и ЧС</t>
  </si>
  <si>
    <t>Уплата  иных платежей</t>
  </si>
  <si>
    <t>01 00</t>
  </si>
  <si>
    <t>78101 00120</t>
  </si>
  <si>
    <t>0102</t>
  </si>
  <si>
    <t>120</t>
  </si>
  <si>
    <t>121</t>
  </si>
  <si>
    <t>129</t>
  </si>
  <si>
    <t>0104</t>
  </si>
  <si>
    <t>78102 00120</t>
  </si>
  <si>
    <t>244</t>
  </si>
  <si>
    <t>240</t>
  </si>
  <si>
    <t>0503</t>
  </si>
  <si>
    <t>78601 15520</t>
  </si>
  <si>
    <t>Благоустройство</t>
  </si>
  <si>
    <t>Благоустройство территории СМО (ГМО)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</si>
  <si>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</si>
  <si>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</si>
  <si>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</si>
  <si>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</si>
  <si>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119</t>
  </si>
  <si>
    <t>Взносы по обязательным социальным страхованиям на выплаты по оплате труда работников и иные выплаты работникам учреждений</t>
  </si>
  <si>
    <t>78602 15530</t>
  </si>
  <si>
    <t>Уличное освещение территории СМО (ГМО)</t>
  </si>
  <si>
    <t>0801</t>
  </si>
  <si>
    <t>78301 13510</t>
  </si>
  <si>
    <t>Дворцы и дома культуры, другие учреждения культуры и средств массовой информации</t>
  </si>
  <si>
    <t>1101</t>
  </si>
  <si>
    <t>78801 14510</t>
  </si>
  <si>
    <t>Культура и библиотечное обслуживание</t>
  </si>
  <si>
    <t>Глава Администрации СМО (ГМО)</t>
  </si>
  <si>
    <t xml:space="preserve">Функционирование органов местного самоуправления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</si>
  <si>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</si>
  <si>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</si>
  <si>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</si>
  <si>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 Администрации СМО (ГМО)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</si>
  <si>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</si>
  <si>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</si>
  <si>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Уплата прочих налогов, сборов</t>
  </si>
  <si>
    <t>0111</t>
  </si>
  <si>
    <t>78901 90520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</si>
  <si>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</si>
  <si>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Код главы</t>
  </si>
  <si>
    <t>Раздел/
подраздел</t>
  </si>
  <si>
    <t>Целевая статья</t>
  </si>
  <si>
    <t>Вид расходов</t>
  </si>
  <si>
    <t>Прочая закупка товаров,работ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</si>
  <si>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</si>
  <si>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Муниципальная программа "Энергоснабжение"</t>
  </si>
  <si>
    <t>38102 15520</t>
  </si>
  <si>
    <t>Озеленение территории</t>
  </si>
  <si>
    <t>78603 15540</t>
  </si>
  <si>
    <t>Содержание мест захоронения</t>
  </si>
  <si>
    <t>78604 15550</t>
  </si>
  <si>
    <t>243</t>
  </si>
  <si>
    <t>Закупка товаров, работ, услуг в целях капитального ремонта государственного (муниципального имущества</t>
  </si>
  <si>
    <t>Социальное обеспечение населения</t>
  </si>
  <si>
    <t>Расходы на обеспечение мер социальной поддержки</t>
  </si>
  <si>
    <t>Иные выплаты населению</t>
  </si>
  <si>
    <t>1003</t>
  </si>
  <si>
    <t>78701 81520</t>
  </si>
  <si>
    <t>360</t>
  </si>
  <si>
    <t xml:space="preserve"> ВОИНСКИЙ УЧЕТ</t>
  </si>
  <si>
    <t xml:space="preserve">  Заработная плата</t>
  </si>
  <si>
    <t xml:space="preserve">  Начисления на выплаты по оплате труда</t>
  </si>
  <si>
    <t>0203</t>
  </si>
  <si>
    <t>78104 51180</t>
  </si>
  <si>
    <t>781045 1180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</si>
  <si>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</si>
  <si>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из бюджетов поселений в бюджет муниципального района по передаваемым полномочиям по утверждению и исполнению бюджетов сельских муниципальных образований</t>
  </si>
  <si>
    <t>Иные межбюджетные трансферты</t>
  </si>
  <si>
    <t>78906 М2020</t>
  </si>
  <si>
    <t>540</t>
  </si>
  <si>
    <t>0113</t>
  </si>
  <si>
    <t>915</t>
  </si>
  <si>
    <t>7810451180</t>
  </si>
  <si>
    <t>Ведомственная структура расходов бюджета на 2020 год и плановый период 2021-2022гг.</t>
  </si>
  <si>
    <t>Приложение № 6 к решению №5  от 30.12.2019г.
«О бюджете Ачинеровского сельского
муниципального образования Республики
Калмыкия на 2020 год и плановый период 2021-2022гг.»</t>
  </si>
  <si>
    <t>Сумма 
на 2020г. (тыс.руб.)</t>
  </si>
  <si>
    <t>Сумма
 на 2021г. (тыс.руб.)</t>
  </si>
  <si>
    <t>Сумма
на 2022г. (тыс.руб.)</t>
  </si>
  <si>
    <t>0502</t>
  </si>
  <si>
    <t>78601 L576X</t>
  </si>
  <si>
    <t>Обеспечение комплексного развития сельских территорий</t>
  </si>
  <si>
    <t>Государственная поддержка отрасли культуры</t>
  </si>
  <si>
    <t>783А1 5519X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</si>
</sst>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р.&quot;* #,##0_);_(&quot;р.&quot;* \(#,##0\);_(&quot;р.&quot;* &quot;-&quot;_);_(@_)"/>
    <numFmt numFmtId="180" formatCode="_(&quot;р.&quot;* #,##0.00_);_(&quot;р.&quot;* \(#,##0.00\);_(&quot;р.&quot;* &quot;-&quot;??_);_(@_)"/>
    <numFmt numFmtId="181" formatCode="#,##0.00_ ;\-#,##0.00"/>
  </numFmts>
  <fonts count="6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left"/>
      <protection/>
    </xf>
    <xf numFmtId="0" fontId="42" fillId="0" borderId="0">
      <alignment horizontal="left"/>
      <protection/>
    </xf>
    <xf numFmtId="0" fontId="0" fillId="0" borderId="1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42" fillId="0" borderId="0">
      <alignment horizontal="left"/>
      <protection/>
    </xf>
    <xf numFmtId="49" fontId="0" fillId="0" borderId="0">
      <alignment/>
      <protection/>
    </xf>
    <xf numFmtId="0" fontId="0" fillId="0" borderId="0">
      <alignment wrapText="1"/>
      <protection/>
    </xf>
    <xf numFmtId="0" fontId="1" fillId="0" borderId="0">
      <alignment wrapText="1"/>
      <protection/>
    </xf>
    <xf numFmtId="0" fontId="1" fillId="0" borderId="2">
      <alignment horizontal="left"/>
      <protection/>
    </xf>
    <xf numFmtId="0" fontId="1" fillId="0" borderId="3">
      <alignment horizontal="left" wrapText="1" indent="2"/>
      <protection/>
    </xf>
    <xf numFmtId="0" fontId="1" fillId="0" borderId="4">
      <alignment horizontal="left" wrapText="1"/>
      <protection/>
    </xf>
    <xf numFmtId="0" fontId="1" fillId="0" borderId="5">
      <alignment horizontal="left" wrapText="1" indent="2"/>
      <protection/>
    </xf>
    <xf numFmtId="0" fontId="0" fillId="20" borderId="6">
      <alignment/>
      <protection/>
    </xf>
    <xf numFmtId="0" fontId="0" fillId="20" borderId="7">
      <alignment/>
      <protection/>
    </xf>
    <xf numFmtId="49" fontId="1" fillId="0" borderId="0">
      <alignment wrapText="1"/>
      <protection/>
    </xf>
    <xf numFmtId="49" fontId="1" fillId="0" borderId="2">
      <alignment horizontal="left"/>
      <protection/>
    </xf>
    <xf numFmtId="0" fontId="1" fillId="0" borderId="8">
      <alignment horizontal="center" vertical="center" shrinkToFit="1"/>
      <protection/>
    </xf>
    <xf numFmtId="0" fontId="1" fillId="0" borderId="9">
      <alignment horizontal="center" vertical="center" shrinkToFit="1"/>
      <protection/>
    </xf>
    <xf numFmtId="0" fontId="0" fillId="20" borderId="10">
      <alignment/>
      <protection/>
    </xf>
    <xf numFmtId="49" fontId="1" fillId="0" borderId="0">
      <alignment horizontal="center"/>
      <protection/>
    </xf>
    <xf numFmtId="0" fontId="1" fillId="0" borderId="2">
      <alignment horizontal="center" shrinkToFit="1"/>
      <protection/>
    </xf>
    <xf numFmtId="49" fontId="1" fillId="0" borderId="1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2">
      <alignment horizontal="center" vertical="center" shrinkToFit="1"/>
      <protection/>
    </xf>
    <xf numFmtId="181" fontId="1" fillId="0" borderId="1">
      <alignment horizontal="right" vertical="center" shrinkToFit="1"/>
      <protection/>
    </xf>
    <xf numFmtId="4" fontId="1" fillId="0" borderId="1">
      <alignment horizontal="right" shrinkToFit="1"/>
      <protection/>
    </xf>
    <xf numFmtId="49" fontId="15" fillId="0" borderId="0">
      <alignment/>
      <protection/>
    </xf>
    <xf numFmtId="49" fontId="0" fillId="0" borderId="2">
      <alignment shrinkToFit="1"/>
      <protection/>
    </xf>
    <xf numFmtId="49" fontId="1" fillId="0" borderId="2">
      <alignment horizontal="right"/>
      <protection/>
    </xf>
    <xf numFmtId="181" fontId="1" fillId="0" borderId="12">
      <alignment horizontal="right" vertical="center" shrinkToFit="1"/>
      <protection/>
    </xf>
    <xf numFmtId="4" fontId="1" fillId="0" borderId="12">
      <alignment horizontal="right" shrinkToFit="1"/>
      <protection/>
    </xf>
    <xf numFmtId="0" fontId="0" fillId="20" borderId="2">
      <alignment/>
      <protection/>
    </xf>
    <xf numFmtId="0" fontId="9" fillId="0" borderId="12">
      <alignment wrapText="1"/>
      <protection/>
    </xf>
    <xf numFmtId="0" fontId="9" fillId="0" borderId="12">
      <alignment/>
      <protection/>
    </xf>
    <xf numFmtId="49" fontId="1" fillId="0" borderId="12">
      <alignment horizontal="center" shrinkToFit="1"/>
      <protection/>
    </xf>
    <xf numFmtId="49" fontId="1" fillId="0" borderId="1">
      <alignment horizontal="center" vertical="center" shrinkToFit="1"/>
      <protection/>
    </xf>
    <xf numFmtId="0" fontId="0" fillId="0" borderId="13">
      <alignment horizontal="left"/>
      <protection/>
    </xf>
    <xf numFmtId="0" fontId="14" fillId="0" borderId="0">
      <alignment horizontal="center"/>
      <protection/>
    </xf>
    <xf numFmtId="0" fontId="0" fillId="0" borderId="0">
      <alignment horizontal="left"/>
      <protection/>
    </xf>
    <xf numFmtId="49" fontId="1" fillId="0" borderId="0">
      <alignment horizontal="left"/>
      <protection/>
    </xf>
    <xf numFmtId="0" fontId="0" fillId="0" borderId="2">
      <alignment/>
      <protection/>
    </xf>
    <xf numFmtId="0" fontId="0" fillId="0" borderId="1">
      <alignment horizontal="left"/>
      <protection/>
    </xf>
    <xf numFmtId="0" fontId="0" fillId="0" borderId="13">
      <alignment/>
      <protection/>
    </xf>
    <xf numFmtId="0" fontId="0" fillId="20" borderId="14">
      <alignment/>
      <protection/>
    </xf>
    <xf numFmtId="0" fontId="0" fillId="0" borderId="15">
      <alignment horizontal="left"/>
      <protection/>
    </xf>
    <xf numFmtId="0" fontId="1" fillId="0" borderId="2">
      <alignment horizontal="center" wrapText="1"/>
      <protection/>
    </xf>
    <xf numFmtId="0" fontId="14" fillId="0" borderId="13">
      <alignment horizontal="center"/>
      <protection/>
    </xf>
    <xf numFmtId="0" fontId="0" fillId="0" borderId="0">
      <alignment horizontal="center"/>
      <protection/>
    </xf>
    <xf numFmtId="0" fontId="1" fillId="0" borderId="2">
      <alignment horizontal="center"/>
      <protection/>
    </xf>
    <xf numFmtId="0" fontId="1" fillId="0" borderId="0">
      <alignment horizontal="center"/>
      <protection/>
    </xf>
    <xf numFmtId="0" fontId="15" fillId="0" borderId="0">
      <alignment horizontal="left"/>
      <protection/>
    </xf>
    <xf numFmtId="0" fontId="1" fillId="0" borderId="15">
      <alignment/>
      <protection/>
    </xf>
    <xf numFmtId="0" fontId="14" fillId="0" borderId="0">
      <alignment/>
      <protection/>
    </xf>
    <xf numFmtId="49" fontId="0" fillId="0" borderId="15">
      <alignment/>
      <protection/>
    </xf>
    <xf numFmtId="49" fontId="14" fillId="0" borderId="0">
      <alignment/>
      <protection/>
    </xf>
    <xf numFmtId="0" fontId="0" fillId="20" borderId="0">
      <alignment/>
      <protection/>
    </xf>
    <xf numFmtId="0" fontId="0" fillId="0" borderId="0">
      <alignment/>
      <protection/>
    </xf>
    <xf numFmtId="0" fontId="10" fillId="0" borderId="0">
      <alignment horizont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0" fillId="0" borderId="2">
      <alignment horizontal="center"/>
      <protection/>
    </xf>
    <xf numFmtId="0" fontId="1" fillId="0" borderId="1">
      <alignment horizontal="center" vertical="top" wrapText="1"/>
      <protection/>
    </xf>
    <xf numFmtId="0" fontId="1" fillId="0" borderId="1">
      <alignment horizontal="center" vertical="center"/>
      <protection/>
    </xf>
    <xf numFmtId="0" fontId="1" fillId="0" borderId="3">
      <alignment horizontal="left" wrapText="1"/>
      <protection/>
    </xf>
    <xf numFmtId="0" fontId="1" fillId="0" borderId="5">
      <alignment horizontal="left" wrapText="1"/>
      <protection/>
    </xf>
    <xf numFmtId="0" fontId="1" fillId="0" borderId="16">
      <alignment horizontal="left" wrapText="1" indent="2"/>
      <protection/>
    </xf>
    <xf numFmtId="0" fontId="0" fillId="20" borderId="13">
      <alignment/>
      <protection/>
    </xf>
    <xf numFmtId="0" fontId="8" fillId="0" borderId="0">
      <alignment/>
      <protection/>
    </xf>
    <xf numFmtId="0" fontId="1" fillId="0" borderId="2">
      <alignment horizontal="left" wrapText="1"/>
      <protection/>
    </xf>
    <xf numFmtId="0" fontId="1" fillId="0" borderId="10">
      <alignment horizontal="left" wrapText="1"/>
      <protection/>
    </xf>
    <xf numFmtId="0" fontId="1" fillId="0" borderId="13">
      <alignment horizontal="left"/>
      <protection/>
    </xf>
    <xf numFmtId="0" fontId="1" fillId="0" borderId="17">
      <alignment horizontal="center" vertical="center"/>
      <protection/>
    </xf>
    <xf numFmtId="49" fontId="1" fillId="0" borderId="8">
      <alignment horizontal="center" wrapText="1"/>
      <protection/>
    </xf>
    <xf numFmtId="49" fontId="1" fillId="0" borderId="18">
      <alignment horizontal="center" shrinkToFit="1"/>
      <protection/>
    </xf>
    <xf numFmtId="49" fontId="1" fillId="0" borderId="19">
      <alignment horizontal="center" shrinkToFit="1"/>
      <protection/>
    </xf>
    <xf numFmtId="0" fontId="12" fillId="0" borderId="0">
      <alignment/>
      <protection/>
    </xf>
    <xf numFmtId="49" fontId="1" fillId="0" borderId="11">
      <alignment horizontal="center"/>
      <protection/>
    </xf>
    <xf numFmtId="49" fontId="1" fillId="0" borderId="20">
      <alignment horizontal="center"/>
      <protection/>
    </xf>
    <xf numFmtId="49" fontId="1" fillId="0" borderId="21">
      <alignment horizontal="center"/>
      <protection/>
    </xf>
    <xf numFmtId="49" fontId="1" fillId="0" borderId="0">
      <alignment/>
      <protection/>
    </xf>
    <xf numFmtId="49" fontId="1" fillId="0" borderId="13">
      <alignment/>
      <protection/>
    </xf>
    <xf numFmtId="49" fontId="1" fillId="0" borderId="1">
      <alignment horizontal="center" vertical="top" wrapText="1"/>
      <protection/>
    </xf>
    <xf numFmtId="49" fontId="1" fillId="0" borderId="17">
      <alignment horizontal="center" vertical="center"/>
      <protection/>
    </xf>
    <xf numFmtId="4" fontId="1" fillId="0" borderId="11">
      <alignment horizontal="right" shrinkToFit="1"/>
      <protection/>
    </xf>
    <xf numFmtId="4" fontId="1" fillId="0" borderId="20">
      <alignment horizontal="right" shrinkToFit="1"/>
      <protection/>
    </xf>
    <xf numFmtId="4" fontId="1" fillId="0" borderId="21">
      <alignment horizontal="right" shrinkToFit="1"/>
      <protection/>
    </xf>
    <xf numFmtId="0" fontId="12" fillId="0" borderId="22">
      <alignment/>
      <protection/>
    </xf>
    <xf numFmtId="0" fontId="1" fillId="0" borderId="23">
      <alignment horizontal="right"/>
      <protection/>
    </xf>
    <xf numFmtId="49" fontId="1" fillId="0" borderId="23">
      <alignment horizontal="right" vertical="center"/>
      <protection/>
    </xf>
    <xf numFmtId="49" fontId="1" fillId="0" borderId="23">
      <alignment horizontal="right"/>
      <protection/>
    </xf>
    <xf numFmtId="49" fontId="1" fillId="0" borderId="23">
      <alignment/>
      <protection/>
    </xf>
    <xf numFmtId="0" fontId="1" fillId="0" borderId="2">
      <alignment horizontal="center"/>
      <protection/>
    </xf>
    <xf numFmtId="0" fontId="1" fillId="0" borderId="17">
      <alignment horizontal="center"/>
      <protection/>
    </xf>
    <xf numFmtId="49" fontId="1" fillId="0" borderId="24">
      <alignment horizontal="center"/>
      <protection/>
    </xf>
    <xf numFmtId="14" fontId="1" fillId="0" borderId="25">
      <alignment horizontal="center"/>
      <protection/>
    </xf>
    <xf numFmtId="49" fontId="1" fillId="0" borderId="25">
      <alignment horizontal="center" vertical="center"/>
      <protection/>
    </xf>
    <xf numFmtId="49" fontId="1" fillId="0" borderId="25">
      <alignment horizontal="center"/>
      <protection/>
    </xf>
    <xf numFmtId="49" fontId="1" fillId="0" borderId="26">
      <alignment horizontal="center"/>
      <protection/>
    </xf>
    <xf numFmtId="0" fontId="13" fillId="0" borderId="0">
      <alignment horizontal="right"/>
      <protection/>
    </xf>
    <xf numFmtId="0" fontId="13" fillId="0" borderId="27">
      <alignment horizontal="right"/>
      <protection/>
    </xf>
    <xf numFmtId="0" fontId="13" fillId="0" borderId="28">
      <alignment horizontal="right"/>
      <protection/>
    </xf>
    <xf numFmtId="0" fontId="10" fillId="0" borderId="2">
      <alignment horizontal="center"/>
      <protection/>
    </xf>
    <xf numFmtId="0" fontId="0" fillId="0" borderId="29">
      <alignment/>
      <protection/>
    </xf>
    <xf numFmtId="0" fontId="0" fillId="0" borderId="27">
      <alignment/>
      <protection/>
    </xf>
    <xf numFmtId="49" fontId="13" fillId="0" borderId="0">
      <alignment/>
      <protection/>
    </xf>
    <xf numFmtId="0" fontId="10" fillId="0" borderId="0">
      <alignment horizontal="center"/>
      <protection/>
    </xf>
    <xf numFmtId="0" fontId="1" fillId="0" borderId="30">
      <alignment horizontal="left" wrapText="1"/>
      <protection/>
    </xf>
    <xf numFmtId="0" fontId="0" fillId="20" borderId="31">
      <alignment/>
      <protection/>
    </xf>
    <xf numFmtId="0" fontId="1" fillId="0" borderId="12">
      <alignment horizontal="left" wrapText="1"/>
      <protection/>
    </xf>
    <xf numFmtId="0" fontId="8" fillId="0" borderId="13">
      <alignment/>
      <protection/>
    </xf>
    <xf numFmtId="0" fontId="1" fillId="0" borderId="8">
      <alignment horizontal="center" shrinkToFit="1"/>
      <protection/>
    </xf>
    <xf numFmtId="0" fontId="1" fillId="0" borderId="18">
      <alignment horizontal="center" shrinkToFit="1"/>
      <protection/>
    </xf>
    <xf numFmtId="49" fontId="1" fillId="0" borderId="19">
      <alignment horizontal="center" wrapText="1"/>
      <protection/>
    </xf>
    <xf numFmtId="0" fontId="0" fillId="20" borderId="32">
      <alignment/>
      <protection/>
    </xf>
    <xf numFmtId="49" fontId="1" fillId="0" borderId="33">
      <alignment horizontal="center" shrinkToFit="1"/>
      <protection/>
    </xf>
    <xf numFmtId="0" fontId="8" fillId="0" borderId="15">
      <alignment/>
      <protection/>
    </xf>
    <xf numFmtId="0" fontId="1" fillId="0" borderId="17">
      <alignment horizontal="center" vertical="center" shrinkToFit="1"/>
      <protection/>
    </xf>
    <xf numFmtId="49" fontId="1" fillId="0" borderId="21">
      <alignment horizontal="center" wrapText="1"/>
      <protection/>
    </xf>
    <xf numFmtId="49" fontId="1" fillId="0" borderId="34">
      <alignment horizontal="center"/>
      <protection/>
    </xf>
    <xf numFmtId="49" fontId="1" fillId="0" borderId="17">
      <alignment horizontal="center" vertical="center" shrinkToFit="1"/>
      <protection/>
    </xf>
    <xf numFmtId="181" fontId="1" fillId="0" borderId="20">
      <alignment horizontal="right" shrinkToFit="1"/>
      <protection/>
    </xf>
    <xf numFmtId="4" fontId="1" fillId="0" borderId="21">
      <alignment horizontal="right" wrapText="1"/>
      <protection/>
    </xf>
    <xf numFmtId="4" fontId="1" fillId="0" borderId="34">
      <alignment horizontal="right" shrinkToFit="1"/>
      <protection/>
    </xf>
    <xf numFmtId="49" fontId="1" fillId="0" borderId="0">
      <alignment horizontal="right"/>
      <protection/>
    </xf>
    <xf numFmtId="4" fontId="1" fillId="0" borderId="35">
      <alignment horizontal="right" shrinkToFit="1"/>
      <protection/>
    </xf>
    <xf numFmtId="181" fontId="1" fillId="0" borderId="36">
      <alignment horizontal="right" shrinkToFit="1"/>
      <protection/>
    </xf>
    <xf numFmtId="4" fontId="1" fillId="0" borderId="16">
      <alignment horizontal="right" wrapText="1"/>
      <protection/>
    </xf>
    <xf numFmtId="49" fontId="1" fillId="0" borderId="37">
      <alignment horizontal="center"/>
      <protection/>
    </xf>
    <xf numFmtId="0" fontId="10" fillId="0" borderId="27">
      <alignment horizontal="center"/>
      <protection/>
    </xf>
    <xf numFmtId="49" fontId="0" fillId="0" borderId="27">
      <alignment/>
      <protection/>
    </xf>
    <xf numFmtId="49" fontId="0" fillId="0" borderId="28">
      <alignment/>
      <protection/>
    </xf>
    <xf numFmtId="0" fontId="0" fillId="0" borderId="28">
      <alignment wrapText="1"/>
      <protection/>
    </xf>
    <xf numFmtId="0" fontId="0" fillId="0" borderId="28">
      <alignment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7" borderId="38" applyNumberFormat="0" applyAlignment="0" applyProtection="0"/>
    <xf numFmtId="0" fontId="44" fillId="28" borderId="39" applyNumberFormat="0" applyAlignment="0" applyProtection="0"/>
    <xf numFmtId="0" fontId="45" fillId="28" borderId="38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0" applyNumberFormat="0" applyFill="0" applyAlignment="0" applyProtection="0"/>
    <xf numFmtId="0" fontId="48" fillId="0" borderId="41" applyNumberFormat="0" applyFill="0" applyAlignment="0" applyProtection="0"/>
    <xf numFmtId="0" fontId="49" fillId="0" borderId="4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43" applyNumberFormat="0" applyFill="0" applyAlignment="0" applyProtection="0"/>
    <xf numFmtId="0" fontId="51" fillId="29" borderId="44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0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7" fillId="0" borderId="46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left" wrapText="1"/>
    </xf>
    <xf numFmtId="49" fontId="3" fillId="34" borderId="47" xfId="0" applyNumberFormat="1" applyFont="1" applyFill="1" applyBorder="1" applyAlignment="1">
      <alignment horizontal="center" vertical="center"/>
    </xf>
    <xf numFmtId="173" fontId="3" fillId="34" borderId="47" xfId="0" applyNumberFormat="1" applyFont="1" applyFill="1" applyBorder="1" applyAlignment="1">
      <alignment horizontal="left" vertical="justify" wrapText="1"/>
    </xf>
    <xf numFmtId="0" fontId="5" fillId="34" borderId="47" xfId="0" applyFont="1" applyFill="1" applyBorder="1" applyAlignment="1">
      <alignment wrapText="1"/>
    </xf>
    <xf numFmtId="49" fontId="5" fillId="34" borderId="47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left" wrapText="1"/>
    </xf>
    <xf numFmtId="49" fontId="7" fillId="34" borderId="47" xfId="0" applyNumberFormat="1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" fillId="34" borderId="47" xfId="0" applyFont="1" applyFill="1" applyBorder="1" applyAlignment="1">
      <alignment horizontal="center" vertical="center"/>
    </xf>
    <xf numFmtId="4" fontId="3" fillId="34" borderId="47" xfId="0" applyNumberFormat="1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4" fontId="6" fillId="34" borderId="47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4" fontId="7" fillId="34" borderId="47" xfId="0" applyNumberFormat="1" applyFont="1" applyFill="1" applyBorder="1" applyAlignment="1">
      <alignment horizontal="center" vertical="center"/>
    </xf>
    <xf numFmtId="4" fontId="5" fillId="34" borderId="47" xfId="0" applyNumberFormat="1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173" fontId="5" fillId="34" borderId="47" xfId="0" applyNumberFormat="1" applyFont="1" applyFill="1" applyBorder="1" applyAlignment="1">
      <alignment horizontal="left" vertical="justify" wrapText="1"/>
    </xf>
    <xf numFmtId="0" fontId="17" fillId="0" borderId="30" xfId="141" applyNumberFormat="1" applyFont="1" applyProtection="1">
      <alignment horizontal="left" wrapText="1"/>
      <protection/>
    </xf>
    <xf numFmtId="49" fontId="17" fillId="0" borderId="19" xfId="147" applyNumberFormat="1" applyFont="1" applyProtection="1">
      <alignment horizontal="center" wrapText="1"/>
      <protection/>
    </xf>
    <xf numFmtId="0" fontId="13" fillId="0" borderId="30" xfId="141" applyNumberFormat="1" applyFont="1" applyProtection="1">
      <alignment horizontal="left" wrapText="1"/>
      <protection/>
    </xf>
    <xf numFmtId="49" fontId="13" fillId="0" borderId="19" xfId="147" applyNumberFormat="1" applyFont="1" applyProtection="1">
      <alignment horizontal="center" wrapText="1"/>
      <protection/>
    </xf>
    <xf numFmtId="49" fontId="13" fillId="0" borderId="21" xfId="152" applyNumberFormat="1" applyFont="1" applyProtection="1">
      <alignment horizontal="center" wrapText="1"/>
      <protection/>
    </xf>
    <xf numFmtId="4" fontId="17" fillId="34" borderId="21" xfId="156" applyNumberFormat="1" applyFont="1" applyFill="1" applyProtection="1">
      <alignment horizontal="right" wrapText="1"/>
      <protection/>
    </xf>
    <xf numFmtId="4" fontId="3" fillId="34" borderId="21" xfId="156" applyNumberFormat="1" applyFont="1" applyFill="1" applyAlignment="1" applyProtection="1">
      <alignment horizontal="center" wrapText="1"/>
      <protection/>
    </xf>
    <xf numFmtId="4" fontId="5" fillId="34" borderId="21" xfId="156" applyNumberFormat="1" applyFont="1" applyFill="1" applyAlignment="1" applyProtection="1">
      <alignment horizontal="center" wrapText="1"/>
      <protection/>
    </xf>
    <xf numFmtId="4" fontId="7" fillId="34" borderId="21" xfId="156" applyNumberFormat="1" applyFont="1" applyFill="1" applyAlignment="1" applyProtection="1">
      <alignment horizontal="center" wrapText="1"/>
      <protection/>
    </xf>
    <xf numFmtId="173" fontId="3" fillId="34" borderId="47" xfId="0" applyNumberFormat="1" applyFont="1" applyFill="1" applyBorder="1" applyAlignment="1">
      <alignment horizontal="center" vertical="center"/>
    </xf>
    <xf numFmtId="0" fontId="16" fillId="0" borderId="30" xfId="141" applyNumberFormat="1" applyFont="1" applyAlignment="1" applyProtection="1">
      <alignment horizontal="left" wrapText="1"/>
      <protection/>
    </xf>
    <xf numFmtId="49" fontId="5" fillId="0" borderId="21" xfId="152" applyNumberFormat="1" applyFont="1" applyProtection="1">
      <alignment horizontal="center" wrapText="1"/>
      <protection/>
    </xf>
    <xf numFmtId="49" fontId="3" fillId="0" borderId="19" xfId="147" applyNumberFormat="1" applyFont="1" applyProtection="1">
      <alignment horizontal="center" wrapText="1"/>
      <protection/>
    </xf>
    <xf numFmtId="49" fontId="3" fillId="0" borderId="21" xfId="152" applyNumberFormat="1" applyFont="1" applyProtection="1">
      <alignment horizontal="center" wrapText="1"/>
      <protection/>
    </xf>
    <xf numFmtId="4" fontId="3" fillId="34" borderId="21" xfId="156" applyNumberFormat="1" applyFont="1" applyFill="1" applyProtection="1">
      <alignment horizontal="right" wrapText="1"/>
      <protection/>
    </xf>
    <xf numFmtId="0" fontId="3" fillId="34" borderId="47" xfId="0" applyFont="1" applyFill="1" applyBorder="1" applyAlignment="1">
      <alignment horizontal="center"/>
    </xf>
    <xf numFmtId="49" fontId="3" fillId="34" borderId="47" xfId="0" applyNumberFormat="1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49" fontId="5" fillId="34" borderId="47" xfId="0" applyNumberFormat="1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49" fontId="7" fillId="34" borderId="47" xfId="0" applyNumberFormat="1" applyFont="1" applyFill="1" applyBorder="1" applyAlignment="1">
      <alignment horizontal="center"/>
    </xf>
    <xf numFmtId="173" fontId="3" fillId="34" borderId="48" xfId="0" applyNumberFormat="1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right" wrapText="1"/>
    </xf>
    <xf numFmtId="0" fontId="61" fillId="34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Hyperlink" xfId="177"/>
    <cellStyle name="Currency" xfId="178"/>
    <cellStyle name="Currency [0]" xfId="179"/>
    <cellStyle name="Заголовок 1" xfId="180"/>
    <cellStyle name="Заголовок 2" xfId="181"/>
    <cellStyle name="Заголовок 3" xfId="182"/>
    <cellStyle name="Заголовок 4" xfId="183"/>
    <cellStyle name="Итог" xfId="184"/>
    <cellStyle name="Контрольная ячейка" xfId="185"/>
    <cellStyle name="Название" xfId="186"/>
    <cellStyle name="Нейтральный" xfId="187"/>
    <cellStyle name="Обычный 2" xfId="188"/>
    <cellStyle name="Followed Hyperlink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zoomScalePageLayoutView="0" workbookViewId="0" topLeftCell="A52">
      <selection activeCell="K59" sqref="K59"/>
    </sheetView>
  </sheetViews>
  <sheetFormatPr defaultColWidth="9.00390625" defaultRowHeight="12.75"/>
  <cols>
    <col min="1" max="1" width="107.625" style="0" customWidth="1"/>
    <col min="2" max="2" width="10.75390625" style="0" customWidth="1"/>
    <col min="3" max="3" width="14.125" style="0" customWidth="1"/>
    <col min="4" max="4" width="19.625" style="0" customWidth="1"/>
    <col min="5" max="5" width="12.125" style="0" customWidth="1"/>
    <col min="6" max="6" width="16.125" style="0" bestFit="1" customWidth="1"/>
    <col min="7" max="7" width="13.25390625" style="0" customWidth="1"/>
    <col min="8" max="8" width="13.375" style="0" customWidth="1"/>
  </cols>
  <sheetData>
    <row r="1" spans="4:8" ht="73.5" customHeight="1">
      <c r="D1" s="54" t="s">
        <v>83</v>
      </c>
      <c r="E1" s="55"/>
      <c r="F1" s="55"/>
      <c r="G1" s="55"/>
      <c r="H1" s="55"/>
    </row>
    <row r="2" ht="15.75" customHeight="1"/>
    <row r="3" spans="1:8" ht="24" customHeight="1">
      <c r="A3" s="56" t="s">
        <v>82</v>
      </c>
      <c r="B3" s="56"/>
      <c r="C3" s="56"/>
      <c r="D3" s="56"/>
      <c r="E3" s="56"/>
      <c r="F3" s="56"/>
      <c r="G3" s="56"/>
      <c r="H3" s="56"/>
    </row>
    <row r="4" ht="13.5" customHeight="1">
      <c r="F4" s="6"/>
    </row>
    <row r="5" spans="1:8" ht="93.75">
      <c r="A5" s="7" t="s">
        <v>0</v>
      </c>
      <c r="B5" s="7" t="s">
        <v>48</v>
      </c>
      <c r="C5" s="7" t="s">
        <v>49</v>
      </c>
      <c r="D5" s="7" t="s">
        <v>50</v>
      </c>
      <c r="E5" s="7" t="s">
        <v>51</v>
      </c>
      <c r="F5" s="7" t="s">
        <v>84</v>
      </c>
      <c r="G5" s="25" t="s">
        <v>85</v>
      </c>
      <c r="H5" s="25" t="s">
        <v>86</v>
      </c>
    </row>
    <row r="6" spans="1:8" ht="16.5" customHeight="1">
      <c r="A6" s="8" t="s">
        <v>1</v>
      </c>
      <c r="B6" s="17">
        <v>915</v>
      </c>
      <c r="C6" s="9" t="s">
        <v>8</v>
      </c>
      <c r="D6" s="9"/>
      <c r="E6" s="9"/>
      <c r="F6" s="39">
        <f>F7+F12+F30+F27</f>
        <v>1475.52</v>
      </c>
      <c r="G6" s="39">
        <f>G7+G12+G30+G27</f>
        <v>1566.62</v>
      </c>
      <c r="H6" s="39">
        <f>H7+H12+H30+H27</f>
        <v>1204.32</v>
      </c>
    </row>
    <row r="7" spans="1:8" ht="18.75">
      <c r="A7" s="10" t="s">
        <v>37</v>
      </c>
      <c r="B7" s="17">
        <v>915</v>
      </c>
      <c r="C7" s="9" t="s">
        <v>10</v>
      </c>
      <c r="D7" s="9"/>
      <c r="E7" s="9"/>
      <c r="F7" s="18">
        <f>F8</f>
        <v>18.9</v>
      </c>
      <c r="G7" s="18">
        <f aca="true" t="shared" si="0" ref="F7:H8">G8</f>
        <v>332</v>
      </c>
      <c r="H7" s="18">
        <f t="shared" si="0"/>
        <v>332</v>
      </c>
    </row>
    <row r="8" spans="1:8" s="4" customFormat="1" ht="18.75">
      <c r="A8" s="29" t="s">
        <v>36</v>
      </c>
      <c r="B8" s="19">
        <v>915</v>
      </c>
      <c r="C8" s="12" t="s">
        <v>10</v>
      </c>
      <c r="D8" s="12" t="s">
        <v>9</v>
      </c>
      <c r="E8" s="12"/>
      <c r="F8" s="23">
        <f t="shared" si="0"/>
        <v>18.9</v>
      </c>
      <c r="G8" s="23">
        <f t="shared" si="0"/>
        <v>332</v>
      </c>
      <c r="H8" s="23">
        <f t="shared" si="0"/>
        <v>332</v>
      </c>
    </row>
    <row r="9" spans="1:8" ht="19.5">
      <c r="A9" s="11" t="s">
        <v>38</v>
      </c>
      <c r="B9" s="19">
        <v>915</v>
      </c>
      <c r="C9" s="12" t="s">
        <v>10</v>
      </c>
      <c r="D9" s="12" t="s">
        <v>9</v>
      </c>
      <c r="E9" s="12" t="s">
        <v>11</v>
      </c>
      <c r="F9" s="20">
        <f>F10+F11</f>
        <v>18.9</v>
      </c>
      <c r="G9" s="20">
        <f>G10+G11</f>
        <v>332</v>
      </c>
      <c r="H9" s="20">
        <f>H10+H11</f>
        <v>332</v>
      </c>
    </row>
    <row r="10" spans="1:8" ht="18.75">
      <c r="A10" s="13" t="s">
        <v>39</v>
      </c>
      <c r="B10" s="21">
        <v>915</v>
      </c>
      <c r="C10" s="14" t="s">
        <v>10</v>
      </c>
      <c r="D10" s="14" t="s">
        <v>9</v>
      </c>
      <c r="E10" s="14" t="s">
        <v>12</v>
      </c>
      <c r="F10" s="22">
        <v>14.5</v>
      </c>
      <c r="G10" s="22">
        <f>414/2</f>
        <v>207</v>
      </c>
      <c r="H10" s="22">
        <f>414/2</f>
        <v>207</v>
      </c>
    </row>
    <row r="11" spans="1:8" ht="37.5">
      <c r="A11" s="13" t="s">
        <v>40</v>
      </c>
      <c r="B11" s="21">
        <v>915</v>
      </c>
      <c r="C11" s="14" t="s">
        <v>10</v>
      </c>
      <c r="D11" s="14" t="s">
        <v>9</v>
      </c>
      <c r="E11" s="14" t="s">
        <v>13</v>
      </c>
      <c r="F11" s="22">
        <v>4.4</v>
      </c>
      <c r="G11" s="27">
        <v>125</v>
      </c>
      <c r="H11" s="27">
        <v>125</v>
      </c>
    </row>
    <row r="12" spans="1:8" s="3" customFormat="1" ht="18.75">
      <c r="A12" s="8" t="s">
        <v>2</v>
      </c>
      <c r="B12" s="17">
        <v>915</v>
      </c>
      <c r="C12" s="9" t="s">
        <v>14</v>
      </c>
      <c r="D12" s="17"/>
      <c r="E12" s="17"/>
      <c r="F12" s="18">
        <f>F13+F24</f>
        <v>1377.4199999999998</v>
      </c>
      <c r="G12" s="18">
        <f>G13+G24</f>
        <v>1155.4199999999998</v>
      </c>
      <c r="H12" s="18">
        <f>H13+H24</f>
        <v>793.12</v>
      </c>
    </row>
    <row r="13" spans="1:8" s="4" customFormat="1" ht="18.75">
      <c r="A13" s="15" t="s">
        <v>41</v>
      </c>
      <c r="B13" s="19">
        <v>915</v>
      </c>
      <c r="C13" s="12" t="s">
        <v>14</v>
      </c>
      <c r="D13" s="12" t="s">
        <v>15</v>
      </c>
      <c r="E13" s="19"/>
      <c r="F13" s="23">
        <f>F14+F17+F20</f>
        <v>1377.4199999999998</v>
      </c>
      <c r="G13" s="23">
        <f>G14+G17+G20</f>
        <v>1155.4199999999998</v>
      </c>
      <c r="H13" s="23">
        <f>H14+H17+H20</f>
        <v>793.12</v>
      </c>
    </row>
    <row r="14" spans="1:8" ht="18.75">
      <c r="A14" s="11" t="s">
        <v>38</v>
      </c>
      <c r="B14" s="19">
        <v>915</v>
      </c>
      <c r="C14" s="12" t="s">
        <v>14</v>
      </c>
      <c r="D14" s="12" t="s">
        <v>15</v>
      </c>
      <c r="E14" s="19">
        <v>120</v>
      </c>
      <c r="F14" s="23">
        <f>SUM(F15:F16)</f>
        <v>57.75</v>
      </c>
      <c r="G14" s="23">
        <f>SUM(G15:G16)</f>
        <v>769</v>
      </c>
      <c r="H14" s="23">
        <f>SUM(H15:H16)</f>
        <v>406.7</v>
      </c>
    </row>
    <row r="15" spans="1:8" ht="18.75">
      <c r="A15" s="13" t="s">
        <v>39</v>
      </c>
      <c r="B15" s="21">
        <v>915</v>
      </c>
      <c r="C15" s="14" t="s">
        <v>14</v>
      </c>
      <c r="D15" s="14" t="s">
        <v>15</v>
      </c>
      <c r="E15" s="21">
        <v>121</v>
      </c>
      <c r="F15" s="22">
        <v>44.35</v>
      </c>
      <c r="G15" s="22">
        <v>608</v>
      </c>
      <c r="H15" s="22">
        <f>616/2</f>
        <v>308</v>
      </c>
    </row>
    <row r="16" spans="1:8" ht="37.5">
      <c r="A16" s="13" t="s">
        <v>40</v>
      </c>
      <c r="B16" s="21">
        <v>915</v>
      </c>
      <c r="C16" s="14" t="s">
        <v>14</v>
      </c>
      <c r="D16" s="14" t="s">
        <v>15</v>
      </c>
      <c r="E16" s="21">
        <v>129</v>
      </c>
      <c r="F16" s="22">
        <v>13.4</v>
      </c>
      <c r="G16" s="22">
        <v>161</v>
      </c>
      <c r="H16" s="22">
        <v>98.7</v>
      </c>
    </row>
    <row r="17" spans="1:8" ht="37.5">
      <c r="A17" s="15" t="s">
        <v>42</v>
      </c>
      <c r="B17" s="19">
        <v>915</v>
      </c>
      <c r="C17" s="12" t="s">
        <v>14</v>
      </c>
      <c r="D17" s="12" t="s">
        <v>15</v>
      </c>
      <c r="E17" s="19">
        <v>240</v>
      </c>
      <c r="F17" s="23">
        <f>F18+F19</f>
        <v>1222.6699999999998</v>
      </c>
      <c r="G17" s="23">
        <f>G18+G19</f>
        <v>336.82</v>
      </c>
      <c r="H17" s="23">
        <f>H18+H19</f>
        <v>336.82</v>
      </c>
    </row>
    <row r="18" spans="1:8" ht="18.75">
      <c r="A18" s="13" t="s">
        <v>4</v>
      </c>
      <c r="B18" s="21">
        <v>915</v>
      </c>
      <c r="C18" s="14" t="s">
        <v>14</v>
      </c>
      <c r="D18" s="14" t="s">
        <v>15</v>
      </c>
      <c r="E18" s="21">
        <v>242</v>
      </c>
      <c r="F18" s="22">
        <v>32.1</v>
      </c>
      <c r="G18" s="22">
        <v>34</v>
      </c>
      <c r="H18" s="22">
        <v>34</v>
      </c>
    </row>
    <row r="19" spans="1:8" ht="37.5">
      <c r="A19" s="13" t="s">
        <v>52</v>
      </c>
      <c r="B19" s="21">
        <v>915</v>
      </c>
      <c r="C19" s="14" t="s">
        <v>14</v>
      </c>
      <c r="D19" s="14" t="s">
        <v>15</v>
      </c>
      <c r="E19" s="21">
        <v>244</v>
      </c>
      <c r="F19" s="22">
        <v>1190.57</v>
      </c>
      <c r="G19" s="22">
        <f>55.72+247.1</f>
        <v>302.82</v>
      </c>
      <c r="H19" s="22">
        <f>55.72+247.1</f>
        <v>302.82</v>
      </c>
    </row>
    <row r="20" spans="1:8" ht="18.75">
      <c r="A20" s="15" t="s">
        <v>43</v>
      </c>
      <c r="B20" s="19">
        <v>915</v>
      </c>
      <c r="C20" s="12" t="s">
        <v>14</v>
      </c>
      <c r="D20" s="12" t="s">
        <v>15</v>
      </c>
      <c r="E20" s="19">
        <v>850</v>
      </c>
      <c r="F20" s="23">
        <f>F21+F22+F23</f>
        <v>97</v>
      </c>
      <c r="G20" s="23">
        <f>G21+G22+G23</f>
        <v>49.6</v>
      </c>
      <c r="H20" s="23">
        <f>H21+H22+H23</f>
        <v>49.6</v>
      </c>
    </row>
    <row r="21" spans="1:8" ht="18.75">
      <c r="A21" s="13" t="s">
        <v>5</v>
      </c>
      <c r="B21" s="21">
        <v>915</v>
      </c>
      <c r="C21" s="14" t="s">
        <v>14</v>
      </c>
      <c r="D21" s="14" t="s">
        <v>15</v>
      </c>
      <c r="E21" s="21">
        <v>851</v>
      </c>
      <c r="F21" s="22">
        <v>80</v>
      </c>
      <c r="G21" s="22">
        <v>49.6</v>
      </c>
      <c r="H21" s="22">
        <v>49.6</v>
      </c>
    </row>
    <row r="22" spans="1:8" ht="18.75">
      <c r="A22" s="13" t="s">
        <v>44</v>
      </c>
      <c r="B22" s="21">
        <v>915</v>
      </c>
      <c r="C22" s="14" t="s">
        <v>14</v>
      </c>
      <c r="D22" s="14" t="s">
        <v>15</v>
      </c>
      <c r="E22" s="21">
        <v>852</v>
      </c>
      <c r="F22" s="22">
        <v>15</v>
      </c>
      <c r="G22" s="22">
        <v>0</v>
      </c>
      <c r="H22" s="22">
        <v>0</v>
      </c>
    </row>
    <row r="23" spans="1:8" ht="18.75">
      <c r="A23" s="13" t="s">
        <v>7</v>
      </c>
      <c r="B23" s="21">
        <v>915</v>
      </c>
      <c r="C23" s="14" t="s">
        <v>14</v>
      </c>
      <c r="D23" s="14" t="s">
        <v>15</v>
      </c>
      <c r="E23" s="21">
        <v>853</v>
      </c>
      <c r="F23" s="22">
        <v>2</v>
      </c>
      <c r="G23" s="22">
        <v>0</v>
      </c>
      <c r="H23" s="22">
        <v>0</v>
      </c>
    </row>
    <row r="24" spans="1:8" ht="18.75">
      <c r="A24" s="11" t="s">
        <v>54</v>
      </c>
      <c r="B24" s="19">
        <v>915</v>
      </c>
      <c r="C24" s="12" t="s">
        <v>14</v>
      </c>
      <c r="D24" s="12" t="s">
        <v>55</v>
      </c>
      <c r="E24" s="12"/>
      <c r="F24" s="23">
        <f aca="true" t="shared" si="1" ref="F24:H25">F25</f>
        <v>0</v>
      </c>
      <c r="G24" s="23">
        <f t="shared" si="1"/>
        <v>0</v>
      </c>
      <c r="H24" s="23">
        <f t="shared" si="1"/>
        <v>0</v>
      </c>
    </row>
    <row r="25" spans="1:8" ht="37.5">
      <c r="A25" s="15" t="s">
        <v>53</v>
      </c>
      <c r="B25" s="19">
        <v>915</v>
      </c>
      <c r="C25" s="12" t="s">
        <v>14</v>
      </c>
      <c r="D25" s="14" t="s">
        <v>55</v>
      </c>
      <c r="E25" s="12" t="s">
        <v>17</v>
      </c>
      <c r="F25" s="23">
        <f t="shared" si="1"/>
        <v>0</v>
      </c>
      <c r="G25" s="23">
        <f t="shared" si="1"/>
        <v>0</v>
      </c>
      <c r="H25" s="23">
        <f t="shared" si="1"/>
        <v>0</v>
      </c>
    </row>
    <row r="26" spans="1:8" ht="37.5">
      <c r="A26" s="13" t="s">
        <v>52</v>
      </c>
      <c r="B26" s="21">
        <v>915</v>
      </c>
      <c r="C26" s="14" t="s">
        <v>14</v>
      </c>
      <c r="D26" s="14" t="s">
        <v>55</v>
      </c>
      <c r="E26" s="14" t="s">
        <v>16</v>
      </c>
      <c r="F26" s="22">
        <v>0</v>
      </c>
      <c r="G26" s="27">
        <v>0</v>
      </c>
      <c r="H26" s="27">
        <v>0</v>
      </c>
    </row>
    <row r="27" spans="1:8" ht="37.5">
      <c r="A27" s="8" t="s">
        <v>74</v>
      </c>
      <c r="B27" s="45">
        <v>915</v>
      </c>
      <c r="C27" s="46" t="s">
        <v>79</v>
      </c>
      <c r="D27" s="46"/>
      <c r="E27" s="46"/>
      <c r="F27" s="18">
        <f aca="true" t="shared" si="2" ref="F27:H28">F28</f>
        <v>79.2</v>
      </c>
      <c r="G27" s="18">
        <f t="shared" si="2"/>
        <v>79.2</v>
      </c>
      <c r="H27" s="18">
        <f t="shared" si="2"/>
        <v>79.2</v>
      </c>
    </row>
    <row r="28" spans="1:8" ht="56.25">
      <c r="A28" s="15" t="s">
        <v>75</v>
      </c>
      <c r="B28" s="47">
        <v>915</v>
      </c>
      <c r="C28" s="48" t="s">
        <v>79</v>
      </c>
      <c r="D28" s="48" t="s">
        <v>77</v>
      </c>
      <c r="E28" s="48"/>
      <c r="F28" s="23">
        <f t="shared" si="2"/>
        <v>79.2</v>
      </c>
      <c r="G28" s="23">
        <f t="shared" si="2"/>
        <v>79.2</v>
      </c>
      <c r="H28" s="23">
        <f t="shared" si="2"/>
        <v>79.2</v>
      </c>
    </row>
    <row r="29" spans="1:8" ht="18.75">
      <c r="A29" s="13" t="s">
        <v>76</v>
      </c>
      <c r="B29" s="49">
        <v>915</v>
      </c>
      <c r="C29" s="50" t="s">
        <v>79</v>
      </c>
      <c r="D29" s="50" t="s">
        <v>77</v>
      </c>
      <c r="E29" s="50" t="s">
        <v>78</v>
      </c>
      <c r="F29" s="22">
        <v>79.2</v>
      </c>
      <c r="G29" s="27">
        <v>79.2</v>
      </c>
      <c r="H29" s="27">
        <v>79.2</v>
      </c>
    </row>
    <row r="30" spans="1:8" ht="18.75">
      <c r="A30" s="8" t="s">
        <v>6</v>
      </c>
      <c r="B30" s="17">
        <v>915</v>
      </c>
      <c r="C30" s="9" t="s">
        <v>45</v>
      </c>
      <c r="D30" s="21"/>
      <c r="E30" s="21"/>
      <c r="F30" s="18">
        <f aca="true" t="shared" si="3" ref="F30:H32">F31</f>
        <v>0</v>
      </c>
      <c r="G30" s="18">
        <f t="shared" si="3"/>
        <v>0</v>
      </c>
      <c r="H30" s="18">
        <f t="shared" si="3"/>
        <v>0</v>
      </c>
    </row>
    <row r="31" spans="1:8" s="4" customFormat="1" ht="37.5">
      <c r="A31" s="15" t="s">
        <v>47</v>
      </c>
      <c r="B31" s="19">
        <v>915</v>
      </c>
      <c r="C31" s="12" t="s">
        <v>45</v>
      </c>
      <c r="D31" s="12" t="s">
        <v>46</v>
      </c>
      <c r="E31" s="19"/>
      <c r="F31" s="23">
        <f t="shared" si="3"/>
        <v>0</v>
      </c>
      <c r="G31" s="23">
        <f t="shared" si="3"/>
        <v>0</v>
      </c>
      <c r="H31" s="23">
        <f t="shared" si="3"/>
        <v>0</v>
      </c>
    </row>
    <row r="32" spans="1:8" s="4" customFormat="1" ht="37.5">
      <c r="A32" s="15" t="s">
        <v>53</v>
      </c>
      <c r="B32" s="19">
        <v>915</v>
      </c>
      <c r="C32" s="12" t="s">
        <v>45</v>
      </c>
      <c r="D32" s="12" t="s">
        <v>46</v>
      </c>
      <c r="E32" s="19">
        <v>240</v>
      </c>
      <c r="F32" s="23">
        <f t="shared" si="3"/>
        <v>0</v>
      </c>
      <c r="G32" s="23">
        <f t="shared" si="3"/>
        <v>0</v>
      </c>
      <c r="H32" s="23">
        <f t="shared" si="3"/>
        <v>0</v>
      </c>
    </row>
    <row r="33" spans="1:8" ht="37.5">
      <c r="A33" s="13" t="s">
        <v>52</v>
      </c>
      <c r="B33" s="21">
        <v>915</v>
      </c>
      <c r="C33" s="14" t="s">
        <v>45</v>
      </c>
      <c r="D33" s="14" t="s">
        <v>46</v>
      </c>
      <c r="E33" s="21">
        <v>244</v>
      </c>
      <c r="F33" s="22">
        <v>0</v>
      </c>
      <c r="G33" s="27">
        <v>0</v>
      </c>
      <c r="H33" s="27">
        <v>0</v>
      </c>
    </row>
    <row r="34" spans="1:8" ht="18.75">
      <c r="A34" s="40" t="s">
        <v>68</v>
      </c>
      <c r="B34" s="42">
        <v>915</v>
      </c>
      <c r="C34" s="43" t="s">
        <v>71</v>
      </c>
      <c r="D34" s="43" t="s">
        <v>72</v>
      </c>
      <c r="E34" s="44"/>
      <c r="F34" s="36">
        <f>F35+F38</f>
        <v>96.3</v>
      </c>
      <c r="G34" s="36">
        <f>G35+G38</f>
        <v>96.1</v>
      </c>
      <c r="H34" s="36">
        <f>H35+H38</f>
        <v>97.2</v>
      </c>
    </row>
    <row r="35" spans="1:8" s="5" customFormat="1" ht="18.75">
      <c r="A35" s="30" t="s">
        <v>39</v>
      </c>
      <c r="B35" s="31"/>
      <c r="C35" s="41" t="s">
        <v>71</v>
      </c>
      <c r="D35" s="41" t="s">
        <v>73</v>
      </c>
      <c r="E35" s="35"/>
      <c r="F35" s="37">
        <f>F36+F37</f>
        <v>92.3</v>
      </c>
      <c r="G35" s="37">
        <f>G36+G37</f>
        <v>92.1</v>
      </c>
      <c r="H35" s="37">
        <f>H36+H37</f>
        <v>92.2</v>
      </c>
    </row>
    <row r="36" spans="1:8" s="5" customFormat="1" ht="18.75">
      <c r="A36" s="32" t="s">
        <v>69</v>
      </c>
      <c r="B36" s="33">
        <v>915</v>
      </c>
      <c r="C36" s="41" t="s">
        <v>71</v>
      </c>
      <c r="D36" s="41" t="s">
        <v>72</v>
      </c>
      <c r="E36" s="34" t="s">
        <v>12</v>
      </c>
      <c r="F36" s="38">
        <v>70.89</v>
      </c>
      <c r="G36" s="38">
        <v>70.89</v>
      </c>
      <c r="H36" s="38">
        <v>70.89</v>
      </c>
    </row>
    <row r="37" spans="1:8" s="2" customFormat="1" ht="18.75">
      <c r="A37" s="32" t="s">
        <v>70</v>
      </c>
      <c r="B37" s="33">
        <v>915</v>
      </c>
      <c r="C37" s="41" t="s">
        <v>71</v>
      </c>
      <c r="D37" s="41" t="s">
        <v>72</v>
      </c>
      <c r="E37" s="34" t="s">
        <v>13</v>
      </c>
      <c r="F37" s="38">
        <v>21.41</v>
      </c>
      <c r="G37" s="38">
        <v>21.21</v>
      </c>
      <c r="H37" s="38">
        <v>21.31</v>
      </c>
    </row>
    <row r="38" spans="1:8" s="2" customFormat="1" ht="37.5">
      <c r="A38" s="13" t="s">
        <v>52</v>
      </c>
      <c r="B38" s="33" t="s">
        <v>80</v>
      </c>
      <c r="C38" s="41" t="s">
        <v>71</v>
      </c>
      <c r="D38" s="41" t="s">
        <v>81</v>
      </c>
      <c r="E38" s="34" t="s">
        <v>16</v>
      </c>
      <c r="F38" s="38">
        <v>4</v>
      </c>
      <c r="G38" s="38">
        <v>4</v>
      </c>
      <c r="H38" s="38">
        <v>5</v>
      </c>
    </row>
    <row r="39" spans="1:8" s="2" customFormat="1" ht="18.75">
      <c r="A39" s="13" t="s">
        <v>89</v>
      </c>
      <c r="B39" s="17">
        <v>915</v>
      </c>
      <c r="C39" s="9" t="s">
        <v>87</v>
      </c>
      <c r="D39" s="12" t="s">
        <v>88</v>
      </c>
      <c r="E39" s="34" t="s">
        <v>16</v>
      </c>
      <c r="F39" s="38">
        <v>0</v>
      </c>
      <c r="G39" s="38">
        <v>0</v>
      </c>
      <c r="H39" s="38">
        <v>0</v>
      </c>
    </row>
    <row r="40" spans="1:8" s="2" customFormat="1" ht="18.75">
      <c r="A40" s="8" t="s">
        <v>20</v>
      </c>
      <c r="B40" s="17">
        <v>915</v>
      </c>
      <c r="C40" s="9" t="s">
        <v>18</v>
      </c>
      <c r="D40" s="9"/>
      <c r="E40" s="9"/>
      <c r="F40" s="18">
        <f>F41+F44+F47+F50</f>
        <v>247.14</v>
      </c>
      <c r="G40" s="18">
        <f>G41+G44+G47+G50</f>
        <v>557.14</v>
      </c>
      <c r="H40" s="18">
        <f>H41+H44+H47+H50</f>
        <v>57.14</v>
      </c>
    </row>
    <row r="41" spans="1:8" s="5" customFormat="1" ht="18.75">
      <c r="A41" s="11" t="s">
        <v>21</v>
      </c>
      <c r="B41" s="19">
        <v>915</v>
      </c>
      <c r="C41" s="12" t="s">
        <v>18</v>
      </c>
      <c r="D41" s="12" t="s">
        <v>19</v>
      </c>
      <c r="E41" s="12"/>
      <c r="F41" s="23">
        <f aca="true" t="shared" si="4" ref="F41:H42">F42</f>
        <v>100</v>
      </c>
      <c r="G41" s="23">
        <f t="shared" si="4"/>
        <v>500</v>
      </c>
      <c r="H41" s="23">
        <f t="shared" si="4"/>
        <v>0</v>
      </c>
    </row>
    <row r="42" spans="1:8" s="5" customFormat="1" ht="37.5">
      <c r="A42" s="15" t="s">
        <v>53</v>
      </c>
      <c r="B42" s="19">
        <v>915</v>
      </c>
      <c r="C42" s="12" t="s">
        <v>18</v>
      </c>
      <c r="D42" s="12" t="s">
        <v>19</v>
      </c>
      <c r="E42" s="12" t="s">
        <v>17</v>
      </c>
      <c r="F42" s="23">
        <f t="shared" si="4"/>
        <v>100</v>
      </c>
      <c r="G42" s="23">
        <f t="shared" si="4"/>
        <v>500</v>
      </c>
      <c r="H42" s="23">
        <f t="shared" si="4"/>
        <v>0</v>
      </c>
    </row>
    <row r="43" spans="1:8" s="2" customFormat="1" ht="37.5">
      <c r="A43" s="13" t="s">
        <v>52</v>
      </c>
      <c r="B43" s="21">
        <v>915</v>
      </c>
      <c r="C43" s="14" t="s">
        <v>18</v>
      </c>
      <c r="D43" s="14" t="s">
        <v>19</v>
      </c>
      <c r="E43" s="14" t="s">
        <v>16</v>
      </c>
      <c r="F43" s="22">
        <v>100</v>
      </c>
      <c r="G43" s="28">
        <v>500</v>
      </c>
      <c r="H43" s="28">
        <v>0</v>
      </c>
    </row>
    <row r="44" spans="1:8" s="5" customFormat="1" ht="18.75">
      <c r="A44" s="11" t="s">
        <v>29</v>
      </c>
      <c r="B44" s="19">
        <v>915</v>
      </c>
      <c r="C44" s="12" t="s">
        <v>18</v>
      </c>
      <c r="D44" s="12" t="s">
        <v>28</v>
      </c>
      <c r="E44" s="12"/>
      <c r="F44" s="23">
        <f aca="true" t="shared" si="5" ref="F44:H45">F45</f>
        <v>57.14</v>
      </c>
      <c r="G44" s="23">
        <f t="shared" si="5"/>
        <v>57.14</v>
      </c>
      <c r="H44" s="23">
        <f t="shared" si="5"/>
        <v>57.14</v>
      </c>
    </row>
    <row r="45" spans="1:8" s="5" customFormat="1" ht="37.5">
      <c r="A45" s="15" t="s">
        <v>53</v>
      </c>
      <c r="B45" s="19">
        <v>915</v>
      </c>
      <c r="C45" s="12" t="s">
        <v>18</v>
      </c>
      <c r="D45" s="12" t="s">
        <v>28</v>
      </c>
      <c r="E45" s="12" t="s">
        <v>17</v>
      </c>
      <c r="F45" s="23">
        <f t="shared" si="5"/>
        <v>57.14</v>
      </c>
      <c r="G45" s="23">
        <f t="shared" si="5"/>
        <v>57.14</v>
      </c>
      <c r="H45" s="23">
        <f t="shared" si="5"/>
        <v>57.14</v>
      </c>
    </row>
    <row r="46" spans="1:8" s="2" customFormat="1" ht="37.5">
      <c r="A46" s="13" t="s">
        <v>52</v>
      </c>
      <c r="B46" s="21">
        <v>915</v>
      </c>
      <c r="C46" s="14" t="s">
        <v>18</v>
      </c>
      <c r="D46" s="14" t="s">
        <v>28</v>
      </c>
      <c r="E46" s="14" t="s">
        <v>16</v>
      </c>
      <c r="F46" s="22">
        <v>57.14</v>
      </c>
      <c r="G46" s="22">
        <v>57.14</v>
      </c>
      <c r="H46" s="22">
        <v>57.14</v>
      </c>
    </row>
    <row r="47" spans="1:8" s="5" customFormat="1" ht="18.75">
      <c r="A47" s="15" t="s">
        <v>56</v>
      </c>
      <c r="B47" s="19">
        <v>915</v>
      </c>
      <c r="C47" s="12" t="s">
        <v>18</v>
      </c>
      <c r="D47" s="12" t="s">
        <v>57</v>
      </c>
      <c r="E47" s="12"/>
      <c r="F47" s="23">
        <f aca="true" t="shared" si="6" ref="F47:H48">F48</f>
        <v>90</v>
      </c>
      <c r="G47" s="26">
        <f t="shared" si="6"/>
        <v>0</v>
      </c>
      <c r="H47" s="26">
        <f t="shared" si="6"/>
        <v>0</v>
      </c>
    </row>
    <row r="48" spans="1:8" s="2" customFormat="1" ht="37.5">
      <c r="A48" s="15" t="s">
        <v>53</v>
      </c>
      <c r="B48" s="19">
        <v>915</v>
      </c>
      <c r="C48" s="12" t="s">
        <v>18</v>
      </c>
      <c r="D48" s="12" t="s">
        <v>57</v>
      </c>
      <c r="E48" s="12" t="s">
        <v>17</v>
      </c>
      <c r="F48" s="23">
        <f t="shared" si="6"/>
        <v>90</v>
      </c>
      <c r="G48" s="26">
        <f t="shared" si="6"/>
        <v>0</v>
      </c>
      <c r="H48" s="26">
        <f t="shared" si="6"/>
        <v>0</v>
      </c>
    </row>
    <row r="49" spans="1:8" s="2" customFormat="1" ht="37.5">
      <c r="A49" s="13" t="s">
        <v>52</v>
      </c>
      <c r="B49" s="21">
        <v>915</v>
      </c>
      <c r="C49" s="14" t="s">
        <v>18</v>
      </c>
      <c r="D49" s="14" t="s">
        <v>57</v>
      </c>
      <c r="E49" s="14" t="s">
        <v>16</v>
      </c>
      <c r="F49" s="22">
        <v>90</v>
      </c>
      <c r="G49" s="28">
        <v>0</v>
      </c>
      <c r="H49" s="28">
        <v>0</v>
      </c>
    </row>
    <row r="50" spans="1:8" s="5" customFormat="1" ht="18.75">
      <c r="A50" s="15" t="s">
        <v>58</v>
      </c>
      <c r="B50" s="19">
        <v>915</v>
      </c>
      <c r="C50" s="12" t="s">
        <v>18</v>
      </c>
      <c r="D50" s="12" t="s">
        <v>59</v>
      </c>
      <c r="E50" s="12"/>
      <c r="F50" s="23">
        <f aca="true" t="shared" si="7" ref="F50:H51">F51</f>
        <v>0</v>
      </c>
      <c r="G50" s="23">
        <f t="shared" si="7"/>
        <v>0</v>
      </c>
      <c r="H50" s="23">
        <f t="shared" si="7"/>
        <v>0</v>
      </c>
    </row>
    <row r="51" spans="1:8" s="2" customFormat="1" ht="37.5">
      <c r="A51" s="15" t="s">
        <v>53</v>
      </c>
      <c r="B51" s="19">
        <v>915</v>
      </c>
      <c r="C51" s="12" t="s">
        <v>18</v>
      </c>
      <c r="D51" s="12" t="s">
        <v>59</v>
      </c>
      <c r="E51" s="12" t="s">
        <v>17</v>
      </c>
      <c r="F51" s="23">
        <f t="shared" si="7"/>
        <v>0</v>
      </c>
      <c r="G51" s="23">
        <f t="shared" si="7"/>
        <v>0</v>
      </c>
      <c r="H51" s="23">
        <f t="shared" si="7"/>
        <v>0</v>
      </c>
    </row>
    <row r="52" spans="1:8" s="2" customFormat="1" ht="37.5">
      <c r="A52" s="13" t="s">
        <v>52</v>
      </c>
      <c r="B52" s="21">
        <v>915</v>
      </c>
      <c r="C52" s="14" t="s">
        <v>18</v>
      </c>
      <c r="D52" s="14" t="s">
        <v>59</v>
      </c>
      <c r="E52" s="14" t="s">
        <v>16</v>
      </c>
      <c r="F52" s="22">
        <v>0</v>
      </c>
      <c r="G52" s="28">
        <v>0</v>
      </c>
      <c r="H52" s="28">
        <v>0</v>
      </c>
    </row>
    <row r="53" spans="1:8" s="2" customFormat="1" ht="18.75">
      <c r="A53" s="8" t="s">
        <v>35</v>
      </c>
      <c r="B53" s="17">
        <v>915</v>
      </c>
      <c r="C53" s="9" t="s">
        <v>30</v>
      </c>
      <c r="D53" s="9"/>
      <c r="E53" s="9"/>
      <c r="F53" s="18">
        <f>F55+F54</f>
        <v>15427.58</v>
      </c>
      <c r="G53" s="18">
        <f>G55</f>
        <v>1613.47</v>
      </c>
      <c r="H53" s="18">
        <f>H55</f>
        <v>674.37</v>
      </c>
    </row>
    <row r="54" spans="1:8" s="2" customFormat="1" ht="18.75">
      <c r="A54" s="8" t="s">
        <v>90</v>
      </c>
      <c r="B54" s="17">
        <v>915</v>
      </c>
      <c r="C54" s="9" t="s">
        <v>30</v>
      </c>
      <c r="D54" s="12" t="s">
        <v>91</v>
      </c>
      <c r="E54" s="9" t="s">
        <v>16</v>
      </c>
      <c r="F54" s="18">
        <v>15232.4</v>
      </c>
      <c r="G54" s="18">
        <v>0</v>
      </c>
      <c r="H54" s="18">
        <v>0</v>
      </c>
    </row>
    <row r="55" spans="1:8" s="5" customFormat="1" ht="19.5" customHeight="1">
      <c r="A55" s="15" t="s">
        <v>32</v>
      </c>
      <c r="B55" s="19">
        <v>915</v>
      </c>
      <c r="C55" s="12" t="s">
        <v>30</v>
      </c>
      <c r="D55" s="12" t="s">
        <v>31</v>
      </c>
      <c r="E55" s="12"/>
      <c r="F55" s="23">
        <f>F56+F59</f>
        <v>195.18</v>
      </c>
      <c r="G55" s="23">
        <f>G56+G59</f>
        <v>1613.47</v>
      </c>
      <c r="H55" s="23">
        <f>H56+H59</f>
        <v>674.37</v>
      </c>
    </row>
    <row r="56" spans="1:8" s="5" customFormat="1" ht="18.75">
      <c r="A56" s="15" t="s">
        <v>23</v>
      </c>
      <c r="B56" s="19">
        <v>915</v>
      </c>
      <c r="C56" s="12" t="s">
        <v>30</v>
      </c>
      <c r="D56" s="12" t="s">
        <v>31</v>
      </c>
      <c r="E56" s="12" t="s">
        <v>22</v>
      </c>
      <c r="F56" s="23">
        <f>F57+F58</f>
        <v>125.18</v>
      </c>
      <c r="G56" s="23">
        <f>G57+G58</f>
        <v>1280</v>
      </c>
      <c r="H56" s="23">
        <f>H57+H58</f>
        <v>640</v>
      </c>
    </row>
    <row r="57" spans="1:8" s="2" customFormat="1" ht="18.75">
      <c r="A57" s="13" t="s">
        <v>25</v>
      </c>
      <c r="B57" s="21">
        <v>915</v>
      </c>
      <c r="C57" s="14" t="s">
        <v>30</v>
      </c>
      <c r="D57" s="14" t="s">
        <v>31</v>
      </c>
      <c r="E57" s="14" t="s">
        <v>24</v>
      </c>
      <c r="F57" s="22">
        <v>96.08</v>
      </c>
      <c r="G57" s="22">
        <v>983</v>
      </c>
      <c r="H57" s="22">
        <v>491.5</v>
      </c>
    </row>
    <row r="58" spans="1:8" s="2" customFormat="1" ht="37.5">
      <c r="A58" s="13" t="s">
        <v>27</v>
      </c>
      <c r="B58" s="21">
        <v>915</v>
      </c>
      <c r="C58" s="14" t="s">
        <v>30</v>
      </c>
      <c r="D58" s="14" t="s">
        <v>31</v>
      </c>
      <c r="E58" s="14" t="s">
        <v>26</v>
      </c>
      <c r="F58" s="22">
        <v>29.1</v>
      </c>
      <c r="G58" s="22">
        <v>297</v>
      </c>
      <c r="H58" s="22">
        <f>297/2</f>
        <v>148.5</v>
      </c>
    </row>
    <row r="59" spans="1:8" s="2" customFormat="1" ht="37.5">
      <c r="A59" s="15" t="s">
        <v>53</v>
      </c>
      <c r="B59" s="19">
        <v>915</v>
      </c>
      <c r="C59" s="12" t="s">
        <v>30</v>
      </c>
      <c r="D59" s="12" t="s">
        <v>31</v>
      </c>
      <c r="E59" s="12" t="s">
        <v>17</v>
      </c>
      <c r="F59" s="23">
        <f>F61+F60</f>
        <v>70</v>
      </c>
      <c r="G59" s="23">
        <f>G61+G60</f>
        <v>333.47</v>
      </c>
      <c r="H59" s="23">
        <f>H61+H60</f>
        <v>34.37</v>
      </c>
    </row>
    <row r="60" spans="1:8" s="2" customFormat="1" ht="37.5">
      <c r="A60" s="13" t="s">
        <v>61</v>
      </c>
      <c r="B60" s="21">
        <v>915</v>
      </c>
      <c r="C60" s="14" t="s">
        <v>30</v>
      </c>
      <c r="D60" s="14" t="s">
        <v>31</v>
      </c>
      <c r="E60" s="14" t="s">
        <v>60</v>
      </c>
      <c r="F60" s="22">
        <v>0</v>
      </c>
      <c r="G60" s="28">
        <v>0</v>
      </c>
      <c r="H60" s="28">
        <v>0</v>
      </c>
    </row>
    <row r="61" spans="1:8" s="5" customFormat="1" ht="37.5">
      <c r="A61" s="13" t="s">
        <v>52</v>
      </c>
      <c r="B61" s="21">
        <v>915</v>
      </c>
      <c r="C61" s="14" t="s">
        <v>30</v>
      </c>
      <c r="D61" s="14" t="s">
        <v>31</v>
      </c>
      <c r="E61" s="14" t="s">
        <v>16</v>
      </c>
      <c r="F61" s="22">
        <v>70</v>
      </c>
      <c r="G61" s="22">
        <v>333.47</v>
      </c>
      <c r="H61" s="22">
        <v>34.37</v>
      </c>
    </row>
    <row r="62" spans="1:8" s="5" customFormat="1" ht="18.75">
      <c r="A62" s="8" t="s">
        <v>62</v>
      </c>
      <c r="B62" s="21">
        <v>915</v>
      </c>
      <c r="C62" s="9" t="s">
        <v>65</v>
      </c>
      <c r="D62" s="9"/>
      <c r="E62" s="9"/>
      <c r="F62" s="18">
        <f aca="true" t="shared" si="8" ref="F62:H63">F63</f>
        <v>0</v>
      </c>
      <c r="G62" s="18">
        <f t="shared" si="8"/>
        <v>0</v>
      </c>
      <c r="H62" s="18">
        <f t="shared" si="8"/>
        <v>0</v>
      </c>
    </row>
    <row r="63" spans="1:8" s="5" customFormat="1" ht="18.75">
      <c r="A63" s="15" t="s">
        <v>63</v>
      </c>
      <c r="B63" s="21">
        <v>915</v>
      </c>
      <c r="C63" s="12" t="s">
        <v>65</v>
      </c>
      <c r="D63" s="12" t="s">
        <v>66</v>
      </c>
      <c r="E63" s="12"/>
      <c r="F63" s="23">
        <f t="shared" si="8"/>
        <v>0</v>
      </c>
      <c r="G63" s="23">
        <f t="shared" si="8"/>
        <v>0</v>
      </c>
      <c r="H63" s="23">
        <f t="shared" si="8"/>
        <v>0</v>
      </c>
    </row>
    <row r="64" spans="1:8" s="5" customFormat="1" ht="18.75">
      <c r="A64" s="13" t="s">
        <v>64</v>
      </c>
      <c r="B64" s="21">
        <v>915</v>
      </c>
      <c r="C64" s="14" t="s">
        <v>65</v>
      </c>
      <c r="D64" s="14" t="s">
        <v>66</v>
      </c>
      <c r="E64" s="14" t="s">
        <v>67</v>
      </c>
      <c r="F64" s="22">
        <v>0</v>
      </c>
      <c r="G64" s="28">
        <v>0</v>
      </c>
      <c r="H64" s="28">
        <v>0</v>
      </c>
    </row>
    <row r="65" spans="1:8" s="5" customFormat="1" ht="37.5">
      <c r="A65" s="15" t="s">
        <v>53</v>
      </c>
      <c r="B65" s="19">
        <v>915</v>
      </c>
      <c r="C65" s="12" t="s">
        <v>33</v>
      </c>
      <c r="D65" s="12" t="s">
        <v>34</v>
      </c>
      <c r="E65" s="12" t="s">
        <v>17</v>
      </c>
      <c r="F65" s="23">
        <f>F66</f>
        <v>0</v>
      </c>
      <c r="G65" s="23">
        <f>G66</f>
        <v>0</v>
      </c>
      <c r="H65" s="23">
        <f>H66</f>
        <v>0</v>
      </c>
    </row>
    <row r="66" spans="1:8" s="2" customFormat="1" ht="37.5">
      <c r="A66" s="13" t="s">
        <v>52</v>
      </c>
      <c r="B66" s="21">
        <v>915</v>
      </c>
      <c r="C66" s="14" t="s">
        <v>33</v>
      </c>
      <c r="D66" s="14" t="s">
        <v>34</v>
      </c>
      <c r="E66" s="14" t="s">
        <v>16</v>
      </c>
      <c r="F66" s="22">
        <v>0</v>
      </c>
      <c r="G66" s="28">
        <v>0</v>
      </c>
      <c r="H66" s="28">
        <v>0</v>
      </c>
    </row>
    <row r="67" spans="1:8" s="2" customFormat="1" ht="24" customHeight="1">
      <c r="A67" s="16"/>
      <c r="B67" s="24"/>
      <c r="C67" s="52" t="s">
        <v>3</v>
      </c>
      <c r="D67" s="53"/>
      <c r="E67" s="53"/>
      <c r="F67" s="51">
        <f>F6+F62+F53+F40+F34</f>
        <v>17246.539999999997</v>
      </c>
      <c r="G67" s="51">
        <f>G6+G62+G53+G40+G34</f>
        <v>3833.33</v>
      </c>
      <c r="H67" s="51">
        <f>H6+H62+H53+H40+H34</f>
        <v>2033.0300000000002</v>
      </c>
    </row>
    <row r="68" spans="1:6" s="2" customFormat="1" ht="30" customHeight="1">
      <c r="A68"/>
      <c r="B68" s="1"/>
      <c r="C68"/>
      <c r="D68"/>
      <c r="E68"/>
      <c r="F68"/>
    </row>
    <row r="69" spans="1:6" s="2" customFormat="1" ht="45.75" customHeight="1">
      <c r="A69"/>
      <c r="B69"/>
      <c r="C69"/>
      <c r="D69"/>
      <c r="E69"/>
      <c r="F69"/>
    </row>
    <row r="70" spans="1:6" s="2" customFormat="1" ht="45.75" customHeight="1">
      <c r="A70"/>
      <c r="B70"/>
      <c r="C70"/>
      <c r="D70"/>
      <c r="E70"/>
      <c r="F70"/>
    </row>
    <row r="71" spans="1:6" s="2" customFormat="1" ht="25.5" customHeight="1">
      <c r="A71"/>
      <c r="B71"/>
      <c r="C71"/>
      <c r="D71"/>
      <c r="E71"/>
      <c r="F71"/>
    </row>
    <row r="72" ht="18.75" customHeight="1"/>
  </sheetData>
  <sheetProtection/>
  <mergeCells count="3">
    <mergeCell ref="C67:E67"/>
    <mergeCell ref="D1:H1"/>
    <mergeCell ref="A3:H3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ЦБ ЧРМО</cp:lastModifiedBy>
  <cp:lastPrinted>2019-07-02T09:05:42Z</cp:lastPrinted>
  <dcterms:created xsi:type="dcterms:W3CDTF">2006-06-23T09:31:53Z</dcterms:created>
  <dcterms:modified xsi:type="dcterms:W3CDTF">2020-01-14T06:58:28Z</dcterms:modified>
  <cp:category/>
  <cp:version/>
  <cp:contentType/>
  <cp:contentStatus/>
</cp:coreProperties>
</file>